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xampp\htdocs\LionsClubeBrasil_FrontPage\distritold1\2013_14\amelions\"/>
    </mc:Choice>
  </mc:AlternateContent>
  <bookViews>
    <workbookView xWindow="240" yWindow="45" windowWidth="15480" windowHeight="11280"/>
  </bookViews>
  <sheets>
    <sheet name="Mes a Mes" sheetId="1" r:id="rId1"/>
    <sheet name="total mensal" sheetId="4" r:id="rId2"/>
    <sheet name="por grupo" sheetId="5" r:id="rId3"/>
    <sheet name="Acumulado mes a mes" sheetId="6" r:id="rId4"/>
  </sheets>
  <calcPr calcId="152511"/>
</workbook>
</file>

<file path=xl/calcChain.xml><?xml version="1.0" encoding="utf-8"?>
<calcChain xmlns="http://schemas.openxmlformats.org/spreadsheetml/2006/main">
  <c r="G144" i="1" l="1"/>
  <c r="O144" i="1"/>
  <c r="N147" i="1"/>
  <c r="Q102" i="1"/>
  <c r="Q103" i="1"/>
  <c r="F24" i="1"/>
  <c r="F142" i="1" s="1"/>
  <c r="G24" i="1"/>
  <c r="G142" i="1" s="1"/>
  <c r="H24" i="1"/>
  <c r="H131" i="1" s="1"/>
  <c r="I24" i="1"/>
  <c r="I142" i="1" s="1"/>
  <c r="J24" i="1"/>
  <c r="J142" i="1" s="1"/>
  <c r="K24" i="1"/>
  <c r="K142" i="1" s="1"/>
  <c r="L24" i="1"/>
  <c r="L142" i="1" s="1"/>
  <c r="M24" i="1"/>
  <c r="M131" i="1" s="1"/>
  <c r="N24" i="1"/>
  <c r="N142" i="1" s="1"/>
  <c r="O24" i="1"/>
  <c r="O142" i="1" s="1"/>
  <c r="P24" i="1"/>
  <c r="P142" i="1" s="1"/>
  <c r="Q93" i="1"/>
  <c r="Q94" i="1"/>
  <c r="Q95" i="1"/>
  <c r="Q96" i="1"/>
  <c r="Q121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05" i="1"/>
  <c r="Q106" i="1"/>
  <c r="Q67" i="1"/>
  <c r="Q68" i="1"/>
  <c r="Q69" i="1"/>
  <c r="Q83" i="1" s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18" i="1"/>
  <c r="Q19" i="1"/>
  <c r="Q20" i="1"/>
  <c r="Q21" i="1"/>
  <c r="Q22" i="1"/>
  <c r="Q23" i="1"/>
  <c r="F64" i="1"/>
  <c r="F144" i="1" s="1"/>
  <c r="G64" i="1"/>
  <c r="H64" i="1"/>
  <c r="H144" i="1" s="1"/>
  <c r="I64" i="1"/>
  <c r="I144" i="1" s="1"/>
  <c r="J64" i="1"/>
  <c r="J144" i="1" s="1"/>
  <c r="K64" i="1"/>
  <c r="K144" i="1" s="1"/>
  <c r="L64" i="1"/>
  <c r="L144" i="1" s="1"/>
  <c r="M64" i="1"/>
  <c r="M144" i="1" s="1"/>
  <c r="N64" i="1"/>
  <c r="N144" i="1" s="1"/>
  <c r="O64" i="1"/>
  <c r="P64" i="1"/>
  <c r="P144" i="1" s="1"/>
  <c r="E64" i="1"/>
  <c r="E144" i="1"/>
  <c r="Q126" i="1"/>
  <c r="Q127" i="1"/>
  <c r="Q128" i="1"/>
  <c r="F122" i="1"/>
  <c r="F147" i="1" s="1"/>
  <c r="G122" i="1"/>
  <c r="G147" i="1" s="1"/>
  <c r="H122" i="1"/>
  <c r="H147" i="1" s="1"/>
  <c r="I122" i="1"/>
  <c r="I147" i="1" s="1"/>
  <c r="J122" i="1"/>
  <c r="J147" i="1" s="1"/>
  <c r="K122" i="1"/>
  <c r="K147" i="1" s="1"/>
  <c r="L122" i="1"/>
  <c r="L147" i="1" s="1"/>
  <c r="M122" i="1"/>
  <c r="M147" i="1" s="1"/>
  <c r="N122" i="1"/>
  <c r="O122" i="1"/>
  <c r="O147" i="1" s="1"/>
  <c r="P122" i="1"/>
  <c r="P147" i="1" s="1"/>
  <c r="Q100" i="1"/>
  <c r="Q122" i="1" s="1"/>
  <c r="Q101" i="1"/>
  <c r="Q104" i="1"/>
  <c r="E122" i="1"/>
  <c r="E147" i="1"/>
  <c r="P35" i="1"/>
  <c r="P143" i="1" s="1"/>
  <c r="P83" i="1"/>
  <c r="P145" i="1" s="1"/>
  <c r="P97" i="1"/>
  <c r="P146" i="1" s="1"/>
  <c r="P129" i="1"/>
  <c r="P148" i="1" s="1"/>
  <c r="O35" i="1"/>
  <c r="O131" i="1" s="1"/>
  <c r="O83" i="1"/>
  <c r="O145" i="1" s="1"/>
  <c r="O97" i="1"/>
  <c r="O146" i="1" s="1"/>
  <c r="O129" i="1"/>
  <c r="O148" i="1" s="1"/>
  <c r="N35" i="1"/>
  <c r="N143" i="1" s="1"/>
  <c r="N83" i="1"/>
  <c r="N145" i="1" s="1"/>
  <c r="N97" i="1"/>
  <c r="N146" i="1" s="1"/>
  <c r="N129" i="1"/>
  <c r="N148" i="1" s="1"/>
  <c r="M35" i="1"/>
  <c r="M143" i="1" s="1"/>
  <c r="M83" i="1"/>
  <c r="M145" i="1" s="1"/>
  <c r="M97" i="1"/>
  <c r="M146" i="1" s="1"/>
  <c r="M129" i="1"/>
  <c r="M148" i="1" s="1"/>
  <c r="L35" i="1"/>
  <c r="L143" i="1" s="1"/>
  <c r="L83" i="1"/>
  <c r="L145" i="1" s="1"/>
  <c r="L97" i="1"/>
  <c r="L146" i="1" s="1"/>
  <c r="L129" i="1"/>
  <c r="L148" i="1" s="1"/>
  <c r="K35" i="1"/>
  <c r="K143" i="1" s="1"/>
  <c r="K131" i="1"/>
  <c r="K83" i="1"/>
  <c r="K145" i="1" s="1"/>
  <c r="K97" i="1"/>
  <c r="K146" i="1" s="1"/>
  <c r="K129" i="1"/>
  <c r="K148" i="1" s="1"/>
  <c r="J35" i="1"/>
  <c r="J143" i="1" s="1"/>
  <c r="J83" i="1"/>
  <c r="J145" i="1" s="1"/>
  <c r="J97" i="1"/>
  <c r="J146" i="1" s="1"/>
  <c r="J129" i="1"/>
  <c r="J148" i="1" s="1"/>
  <c r="I35" i="1"/>
  <c r="I143" i="1" s="1"/>
  <c r="I83" i="1"/>
  <c r="I145" i="1" s="1"/>
  <c r="I97" i="1"/>
  <c r="I146" i="1" s="1"/>
  <c r="I129" i="1"/>
  <c r="I148" i="1" s="1"/>
  <c r="H35" i="1"/>
  <c r="H143" i="1" s="1"/>
  <c r="H83" i="1"/>
  <c r="H145" i="1" s="1"/>
  <c r="H97" i="1"/>
  <c r="H146" i="1" s="1"/>
  <c r="H129" i="1"/>
  <c r="H148" i="1" s="1"/>
  <c r="G35" i="1"/>
  <c r="G143" i="1" s="1"/>
  <c r="G83" i="1"/>
  <c r="G145" i="1" s="1"/>
  <c r="G97" i="1"/>
  <c r="G146" i="1" s="1"/>
  <c r="G129" i="1"/>
  <c r="G148" i="1" s="1"/>
  <c r="F35" i="1"/>
  <c r="F131" i="1" s="1"/>
  <c r="F83" i="1"/>
  <c r="F145" i="1" s="1"/>
  <c r="F97" i="1"/>
  <c r="F146" i="1" s="1"/>
  <c r="F129" i="1"/>
  <c r="F148" i="1" s="1"/>
  <c r="E24" i="1"/>
  <c r="E142" i="1"/>
  <c r="E35" i="1"/>
  <c r="E143" i="1"/>
  <c r="E83" i="1"/>
  <c r="E145" i="1" s="1"/>
  <c r="E97" i="1"/>
  <c r="E131" i="1" s="1"/>
  <c r="E132" i="1" s="1"/>
  <c r="E129" i="1"/>
  <c r="E148" i="1"/>
  <c r="Q125" i="1"/>
  <c r="Q129" i="1" s="1"/>
  <c r="Q131" i="1" s="1"/>
  <c r="Q86" i="1"/>
  <c r="Q97" i="1" s="1"/>
  <c r="Q87" i="1"/>
  <c r="Q88" i="1"/>
  <c r="Q89" i="1"/>
  <c r="Q90" i="1"/>
  <c r="Q91" i="1"/>
  <c r="Q92" i="1"/>
  <c r="Q38" i="1"/>
  <c r="Q64" i="1" s="1"/>
  <c r="Q27" i="1"/>
  <c r="Q35" i="1" s="1"/>
  <c r="Q28" i="1"/>
  <c r="Q29" i="1"/>
  <c r="Q30" i="1"/>
  <c r="Q31" i="1"/>
  <c r="Q32" i="1"/>
  <c r="Q33" i="1"/>
  <c r="Q34" i="1"/>
  <c r="Q17" i="1"/>
  <c r="Q16" i="1"/>
  <c r="Q15" i="1"/>
  <c r="Q14" i="1"/>
  <c r="Q13" i="1"/>
  <c r="Q12" i="1"/>
  <c r="Q11" i="1"/>
  <c r="Q10" i="1"/>
  <c r="Q24" i="1" s="1"/>
  <c r="G131" i="1"/>
  <c r="N131" i="1"/>
  <c r="I149" i="1" l="1"/>
  <c r="F132" i="1"/>
  <c r="G132" i="1" s="1"/>
  <c r="H132" i="1" s="1"/>
  <c r="I132" i="1" s="1"/>
  <c r="J132" i="1" s="1"/>
  <c r="K132" i="1" s="1"/>
  <c r="L132" i="1" s="1"/>
  <c r="M132" i="1" s="1"/>
  <c r="N132" i="1" s="1"/>
  <c r="O132" i="1" s="1"/>
  <c r="P132" i="1" s="1"/>
  <c r="Q132" i="1" s="1"/>
  <c r="P149" i="1"/>
  <c r="O149" i="1"/>
  <c r="G149" i="1"/>
  <c r="Q144" i="1"/>
  <c r="Q143" i="1"/>
  <c r="L149" i="1"/>
  <c r="Q148" i="1"/>
  <c r="Q145" i="1"/>
  <c r="N149" i="1"/>
  <c r="Q147" i="1"/>
  <c r="K149" i="1"/>
  <c r="J149" i="1"/>
  <c r="J131" i="1"/>
  <c r="M142" i="1"/>
  <c r="M149" i="1" s="1"/>
  <c r="I131" i="1"/>
  <c r="E149" i="1"/>
  <c r="P131" i="1"/>
  <c r="L131" i="1"/>
  <c r="O143" i="1"/>
  <c r="E146" i="1"/>
  <c r="Q146" i="1" s="1"/>
  <c r="F143" i="1"/>
  <c r="F149" i="1" s="1"/>
  <c r="H142" i="1"/>
  <c r="H149" i="1" s="1"/>
  <c r="Q142" i="1" l="1"/>
  <c r="Q149" i="1"/>
  <c r="E150" i="1"/>
  <c r="F150" i="1" l="1"/>
  <c r="G150" i="1" s="1"/>
  <c r="H150" i="1" s="1"/>
  <c r="I150" i="1" s="1"/>
  <c r="J150" i="1" s="1"/>
  <c r="K150" i="1" s="1"/>
  <c r="L150" i="1" s="1"/>
  <c r="M150" i="1" s="1"/>
  <c r="N150" i="1" s="1"/>
  <c r="O150" i="1" s="1"/>
  <c r="P150" i="1" s="1"/>
  <c r="Q150" i="1" l="1"/>
</calcChain>
</file>

<file path=xl/sharedStrings.xml><?xml version="1.0" encoding="utf-8"?>
<sst xmlns="http://schemas.openxmlformats.org/spreadsheetml/2006/main" count="237" uniqueCount="236">
  <si>
    <t>Preencha mensalmente cada avaliação obtida em cada item.</t>
  </si>
  <si>
    <t>AME Lions Clube de</t>
  </si>
  <si>
    <t>Auto-avaliação preenchida por</t>
  </si>
  <si>
    <t>Auto-Avaliação</t>
  </si>
  <si>
    <t>Soma</t>
  </si>
  <si>
    <t>ord</t>
  </si>
  <si>
    <t>Atividade</t>
  </si>
  <si>
    <t>Avaliação Máxima</t>
  </si>
  <si>
    <t>A01</t>
  </si>
  <si>
    <t>A02</t>
  </si>
  <si>
    <t>A03</t>
  </si>
  <si>
    <t>A04</t>
  </si>
  <si>
    <t>A05</t>
  </si>
  <si>
    <t>A06</t>
  </si>
  <si>
    <t>A07</t>
  </si>
  <si>
    <t>A08</t>
  </si>
  <si>
    <t>A09</t>
  </si>
  <si>
    <t>TOTAL GRUPO A</t>
  </si>
  <si>
    <t>B01</t>
  </si>
  <si>
    <t>B02</t>
  </si>
  <si>
    <t>B03</t>
  </si>
  <si>
    <t>B04</t>
  </si>
  <si>
    <t>B05</t>
  </si>
  <si>
    <t>B06</t>
  </si>
  <si>
    <t>B07</t>
  </si>
  <si>
    <t>B08</t>
  </si>
  <si>
    <t>TOTAL GRUPO B</t>
  </si>
  <si>
    <t>C01</t>
  </si>
  <si>
    <t>C02</t>
  </si>
  <si>
    <t>C03</t>
  </si>
  <si>
    <t>C04</t>
  </si>
  <si>
    <t>C05</t>
  </si>
  <si>
    <t>C06</t>
  </si>
  <si>
    <t>C07</t>
  </si>
  <si>
    <t>C08</t>
  </si>
  <si>
    <t>C09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</si>
  <si>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</si>
  <si>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</si>
  <si>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</si>
  <si>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</si>
  <si>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</si>
  <si>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</si>
  <si>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</si>
  <si>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</si>
  <si>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</si>
  <si>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</si>
  <si>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</si>
  <si>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</si>
  <si>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</si>
  <si>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</si>
  <si>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</si>
  <si>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TOTAL GRUPO C</t>
  </si>
  <si>
    <t>D01</t>
  </si>
  <si>
    <t>D02</t>
  </si>
  <si>
    <t>D03</t>
  </si>
  <si>
    <t>D04</t>
  </si>
  <si>
    <t>D05</t>
  </si>
  <si>
    <t>D06</t>
  </si>
  <si>
    <t>D07</t>
  </si>
  <si>
    <t>D08</t>
  </si>
  <si>
    <t>D09</t>
  </si>
  <si>
    <t>D10</t>
  </si>
  <si>
    <t>D11</t>
  </si>
  <si>
    <t>D12</t>
  </si>
  <si>
    <t>D13</t>
  </si>
  <si>
    <t>D14</t>
  </si>
  <si>
    <t>TOTAL GRUPO D</t>
  </si>
  <si>
    <t>E01</t>
  </si>
  <si>
    <t>E02</t>
  </si>
  <si>
    <t>E03</t>
  </si>
  <si>
    <t>E04</t>
  </si>
  <si>
    <t>E05</t>
  </si>
  <si>
    <t>E06</t>
  </si>
  <si>
    <t>E07</t>
  </si>
  <si>
    <t>E08</t>
  </si>
  <si>
    <t>TOTAL GRUPO E</t>
  </si>
  <si>
    <t>F01</t>
  </si>
  <si>
    <t>F02</t>
  </si>
  <si>
    <t>F03</t>
  </si>
  <si>
    <t>F04</t>
  </si>
  <si>
    <t>F05</t>
  </si>
  <si>
    <t>F06</t>
  </si>
  <si>
    <t>F07</t>
  </si>
  <si>
    <t>F08</t>
  </si>
  <si>
    <t>F09</t>
  </si>
  <si>
    <t>F10</t>
  </si>
  <si>
    <t>F11</t>
  </si>
  <si>
    <t>F12</t>
  </si>
  <si>
    <t>F13</t>
  </si>
  <si>
    <t>TOTAL GRUPO F</t>
  </si>
  <si>
    <t>G01</t>
  </si>
  <si>
    <t>G02</t>
  </si>
  <si>
    <t>G03</t>
  </si>
  <si>
    <t>G04</t>
  </si>
  <si>
    <t>TOTAL GRUPO G</t>
  </si>
  <si>
    <t>TOTAL GERAL</t>
  </si>
  <si>
    <t>Acumulado</t>
  </si>
  <si>
    <t>Ver o resultado de seu clube no gráfico mensal da planilha seguinte</t>
  </si>
  <si>
    <t>Auto-avaliação Mensal Específica dos Lions Clubes do Distrito LD-1</t>
  </si>
  <si>
    <t>Depois de preencher sua planilha pela primeira vez, salve-a em seu computador.</t>
  </si>
  <si>
    <t>Resumo</t>
  </si>
  <si>
    <t>Grupo A</t>
  </si>
  <si>
    <t>Grupo B</t>
  </si>
  <si>
    <t>Grupo C</t>
  </si>
  <si>
    <t>Grupo D</t>
  </si>
  <si>
    <t>Grupo E</t>
  </si>
  <si>
    <t>Grupo F</t>
  </si>
  <si>
    <t>Grupo G</t>
  </si>
  <si>
    <t>total</t>
  </si>
  <si>
    <t>C25</t>
  </si>
  <si>
    <t>A10</t>
  </si>
  <si>
    <t>A11</t>
  </si>
  <si>
    <t>A12</t>
  </si>
  <si>
    <t>A13</t>
  </si>
  <si>
    <t>A14</t>
  </si>
  <si>
    <t>Palestra proferida em outro Clube da mesma cidade</t>
  </si>
  <si>
    <t>Palestra proferida em outro Clube fora do LD-1</t>
  </si>
  <si>
    <t>D15</t>
  </si>
  <si>
    <t>D16</t>
  </si>
  <si>
    <t>F14</t>
  </si>
  <si>
    <t>F15</t>
  </si>
  <si>
    <t>GRUPO A ITENS DE CARÁTER GERAL E FUNDAMENTAIS</t>
  </si>
  <si>
    <t>GRUPO B  ITENS DE CARÁTER OBRIGATÓRIO/ADMINISTRATIVO</t>
  </si>
  <si>
    <t>GRUPO C COMPARECIMENTO DO CLUBE EM EVENTOS</t>
  </si>
  <si>
    <t>GRUPO D DIVULGAÇÃO</t>
  </si>
  <si>
    <t>GRUPO E ORGANIZAÇÃO COMO CLUBE DE APOIO</t>
  </si>
  <si>
    <t>GRUPO F ANGARIAÇÃO DE RECURSOS E CAMPANHAS</t>
  </si>
  <si>
    <t>GRUPO G OUTRAS ATIVIDADES – (registrar neste grupo as atividades não contempladas nas demais tabelas</t>
  </si>
  <si>
    <t>Total do mês</t>
  </si>
  <si>
    <t>Salve esta planilha no seu computador e atualize-a mensalmente.</t>
  </si>
  <si>
    <t>F16</t>
  </si>
  <si>
    <t>Fundação de Lions Clube, por associado.</t>
  </si>
  <si>
    <t>Fundação de Núcleo de Clube, por associado.</t>
  </si>
  <si>
    <t>Fundação de Clube Universitário, por associado.</t>
  </si>
  <si>
    <t>Fundação de LEO Clube, por associado.</t>
  </si>
  <si>
    <t>Admissão de novo associado em Clube existente.</t>
  </si>
  <si>
    <t>Clube de Leão reorganizador, indicado pela Governadoria, por associado.</t>
  </si>
  <si>
    <t>Clube do Leão Orientador, por Clube Fundado, após dois anos de criação.</t>
  </si>
  <si>
    <t>Clube do Padrinho Físico, por Clube Fundado (até dois Padrinhos por Clube) por padrinho.</t>
  </si>
  <si>
    <t>Pela transformação de Domadora em Companheira Leão, por Domadora.</t>
  </si>
  <si>
    <t>Pela transformação de todas as Domadoras do Clube em Companheiras Leão.</t>
  </si>
  <si>
    <t>Por atingir o percentual de 30% de Companheiras Leão no Clube.</t>
  </si>
  <si>
    <t>Cada reunião de diretoria / administrativa.</t>
  </si>
  <si>
    <t>Cada Assembleia Festiva do mês, inclusive AGO e AGE.</t>
  </si>
  <si>
    <t>Informes mensais enviados até o dia 28 do mês a que se refere.</t>
  </si>
  <si>
    <t>Informes mensais enviados sem baixa de associados (adicionar ao anterior).</t>
  </si>
  <si>
    <t>Convenção Internacional, por CL/CaL/DM.</t>
  </si>
  <si>
    <t>FOLAC, por CL/CaL/DM.</t>
  </si>
  <si>
    <t>Fórum do Instituto Leonístico de Liderança, por CL/CaL/DM.</t>
  </si>
  <si>
    <t>Seminário de Formação de Lideranças Leonísticas (para Governadores eleitos, Vice-Governadores eleitos, Secretários e Tesoureiros Distritais), por CL/CaL/DM.</t>
  </si>
  <si>
    <t>Convenção em outros Distrito Múltiplos, exceto LD, por CL/CaL/DM.</t>
  </si>
  <si>
    <t>Convenção do Distrito Múltiplo LD, por CL/CaL/DM.</t>
  </si>
  <si>
    <t>Convenção em outros Distritos do DMLD, exceto LD-1, por CL/CaL/DM.</t>
  </si>
  <si>
    <t>Convenção Distrital do LD-1, por CL/CaL/DM.</t>
  </si>
  <si>
    <t>Reunião do Conselho Distrital do LD-1, por CL/CaL/DM.</t>
  </si>
  <si>
    <t>Participação em Seminários para novos dirigentes de Clubes, lideranças e relações públicas promovidos pelo Distrito nos Conselhos Distritais ou outros eventos, por CL/CaL/DM, inclusive treinamento dado em Curitiba jun/2011. Pontuar no mês do treinamento.</t>
  </si>
  <si>
    <t>Pela presença conjunta do Presidente, Secretário, Tesoureiro e Diretor de Associados no seminário do item anterior e no Conselho Distrital, por CL/CaL/DM.</t>
  </si>
  <si>
    <t>Pela participação em eventos com Clubes do Exterior visando a integração, confraternização e troca de conhecimentos, por CL/CaL/DM.</t>
  </si>
  <si>
    <t>Fóruns e Seminários Leonísticos promovidos ou não pela Escola de Leonismo, no âmbito do Distrito LD-1, por CL/CaL/DM.</t>
  </si>
  <si>
    <t>Reunião do Comitê Assessor, por CL/CaL/DM.</t>
  </si>
  <si>
    <t>Pela presença conjunta do Presidente, Secretário, Tesoureiro e Diretor de Associados na reunião do item anterior, acrescentar mais.</t>
  </si>
  <si>
    <t>Instrução Leonística proferida no próprio Clube (uma por reunião).</t>
  </si>
  <si>
    <t>Palestra proferida em outro Clube do LD-1 fora de sua cidade.</t>
  </si>
  <si>
    <t>Instrutor no Instituto de Liderança Leonística e no Seminário para Formação de Lideranças Leonísticas, por palestra.</t>
  </si>
  <si>
    <t>Visita a outro Clube na mesma cidade, por CL/CaL/DM.</t>
  </si>
  <si>
    <t>Visita a Clube de outra cidade distante até 100 km, por CL/CaL/DM.</t>
  </si>
  <si>
    <t>Visita a Clube de outra cidade distante entre 100 km e 200 Km, por CL/CaL/DM.</t>
  </si>
  <si>
    <t>Visita a Clube de outra cidade distante acima de 200 km, por CL/CaL/DM.</t>
  </si>
  <si>
    <t>Participação em manifestações cívicas/ solenidades, por CL/CaL/DM.</t>
  </si>
  <si>
    <t>Pela participação em eventos com LEO, a saber: Conferência Distrito Múltiplo LEO LD; idem Distrito LEO LD-1, SEDEL, AcampLEO; LEOpíadas, por CL/CaL/DM/ CLEO.</t>
  </si>
  <si>
    <t>C26</t>
  </si>
  <si>
    <t>Denominação de praças, ruas, escolas com os nomes Melvin Jones ou Lions.</t>
  </si>
  <si>
    <t>Construção de obeliscos, monumentos e/ou placas de lions. </t>
  </si>
  <si>
    <t>Participação no concurso cartaz sobre a paz com a apresentação de trabalhos, por escola participante. </t>
  </si>
  <si>
    <t>Edição de boletim impresso ou jornal do clube, enviando um exemplar à governadoria, por edição. </t>
  </si>
  <si>
    <t>Edição de boletim virtual, enviando e divulgando as realizações do clube, por edição mensal.</t>
  </si>
  <si>
    <t>Divulgação leonística nos meios de comunicação por TV, rádio, jornal ou revista, por notícia. </t>
  </si>
  <si>
    <t>Participação como membros de associações comunitárias ou conselhos municipais, por mês e por CL/CaL/DM.</t>
  </si>
  <si>
    <t>Construção de creches, casas lar em parcerias, para cada R$ investido pelo clube neste ano leonístico. </t>
  </si>
  <si>
    <t>Construção de sede própria, ampliação, reformas, para cada R$ investido pelo clube neste ano leonístico. </t>
  </si>
  <si>
    <t>Criação de site do clube na internet, ou já existente em 01/07/2011</t>
  </si>
  <si>
    <t>Manutenção e atualização mensal de site do clube por mês. </t>
  </si>
  <si>
    <t>Inscrição de e-mail no banco de dados nacional junto a Lionnet Brasil, por inscrição. </t>
  </si>
  <si>
    <t>Exposição de painel do clube em reuniões do conselho distrital e na convenção, por painel. </t>
  </si>
  <si>
    <t>Manutenção e atualização mensal de blog do clube por mês. </t>
  </si>
  <si>
    <t>Clube de apoio da Convenção do Distrito Múltiplo LD.</t>
  </si>
  <si>
    <t>Clube de apoio da Convenção do Distrito LD-1, por clube.</t>
  </si>
  <si>
    <t>Clube de apoio da visita do presidente / vice / vice-presidente / diretor internacional, por clube.</t>
  </si>
  <si>
    <t>Clube de apoio da reunião do CG do DMLD, por clube.</t>
  </si>
  <si>
    <t>Clube de apoio da reunião do Conselho Distrital, por clube.</t>
  </si>
  <si>
    <t>Clube de apoio de fórum/seminário leonístico.</t>
  </si>
  <si>
    <t>Clube de apoio da reunião do comitê assessor.</t>
  </si>
  <si>
    <t>Clube de apoio de conselhos distritais, fóruns e convenções de LEOs Clubes.</t>
  </si>
  <si>
    <t>F17</t>
  </si>
  <si>
    <t>F18</t>
  </si>
  <si>
    <t>F19</t>
  </si>
  <si>
    <t>F20</t>
  </si>
  <si>
    <t>F21</t>
  </si>
  <si>
    <t>Encaminhamento de paciente para transplante de córneas, por paciente.</t>
  </si>
  <si>
    <t>Encaminhamento de paciente para cirurgia de cataratas, por paciente.</t>
  </si>
  <si>
    <t>Encaminhamento de doadores para cadastramento em entidades oficiais, voltados à doação de: medula óssea, sangue, plaquetas, e outros órgãos, por encaminhamento.</t>
  </si>
  <si>
    <t>Encaminhamento de pacientes a entidades oficiais e parceiras para exames ou testes voltados a: audição, visão, diabetes, sangue, por encaminhamento.</t>
  </si>
  <si>
    <t>Por atividades específicas de Saúde com a participação da maioria dos associados, realizada sobre cada uma das seguintes atividades, por ação:
.Ações para divulgação da saúde;
.Palestras sobre saúde;
.Feiras de saúde;
.Testes de visão;
.Trabalhos prevenção de diabetes;
.Medição de pressão arterial,
.Trabalhos para melhoria da audição;
.Campanhas para:
..Doação de sangue;
..Doação de plaquetas;
..Doação de órgãos;
..Doação de medula óssea;
..Combate e prevenção aids;
..Combate e prevenção câncer;
..Prevenção da dengue.</t>
  </si>
  <si>
    <t>Por atividades voltadas à Educação Cívica com a participação da maioria dos associados, por ação realizada, com ações em escolas e grupos comunitários realçando as datas magnas do Brasil, Estado e Município.</t>
  </si>
  <si>
    <t>Por atividades voltadas ao Leonismo com a participação da maioria dos associados, por ação realizada em encontros, seminários, palestras e debates, destacando o trabalho que o nosso movimento realiza.</t>
  </si>
  <si>
    <t>Por atividades voltadas ao Meio Ambiente com a participação da maioria dos associados, por ação realizada, na continuidade de campanhas existentes e participação em projetos do assessor do meio ambiente do distrito ld-1.</t>
  </si>
  <si>
    <t>Realização de atividades em parceria com outro(s) clube(s), por realização.</t>
  </si>
  <si>
    <t>Empréstimos/doação de cadeiras de rodas ou muletas por unidade/mês.</t>
  </si>
  <si>
    <t>Doação de óculos (armação), por unidade.</t>
  </si>
  <si>
    <t>Por hora trabalhada como voluntário.</t>
  </si>
  <si>
    <t>Campanhas de doações e tratamentos diversos, exceto os acima discriminados, para cada r$ 1,00 doado, com peso.</t>
  </si>
  <si>
    <t>Companheiro de Melvin Jones, pela doação de US$1.000,00 transformado em Real (R$) com peso 5 para cada R$ doado.</t>
  </si>
  <si>
    <t>Por companheiro Melvin Jones Progressivo pela doação de US$1.000,00 transformado em Real (R$) com peso 5 para cada R$ doado.</t>
  </si>
  <si>
    <t>Encaminhamento ou custeio para exames de DNA.</t>
  </si>
  <si>
    <t>Criação de hortas comunitárias, pela criação.</t>
  </si>
  <si>
    <t>Plantio de árvores, por árvores plantadas.</t>
  </si>
  <si>
    <t>Realização de eventos para arrecadação de fundos (chá bingo, jantares, bailes e outros), por evento.</t>
  </si>
  <si>
    <t>Para cada r$ 1,00 líquido arrecadado do item F19, com peso.</t>
  </si>
  <si>
    <t>Realização de chá bingo das companheiras e domadoras, por evento. </t>
  </si>
  <si>
    <t>Execução de tarefas do programa de Penas Alternativas, por hora de tarefa.</t>
  </si>
  <si>
    <t>Doação de materiais e alimentos para o programa acima, por R$ doado, com peso 5 para cada R$ doado.</t>
  </si>
  <si>
    <t>Para cada projeto de pedido de subsídio superior a R$ 15.000,00 encaminhado.</t>
  </si>
  <si>
    <t>Cada Banco de Alimentos implantado.</t>
  </si>
  <si>
    <t>Para os meses seguintes utilize sempre a planilha salva.</t>
  </si>
  <si>
    <t>Assessoria de Informática Distrito LD-1</t>
  </si>
  <si>
    <t>Preparada por CL Carlos Eugenio C de Melo - webmaster@lions.org.br</t>
  </si>
  <si>
    <t>AME LIONS CLUBES - Auto-avaliação Mensal Específica dos Lions Clubes do Distrito LD-1 - ANO LEONÍSTICO 2.013 - 2,014</t>
  </si>
  <si>
    <t>PU-101 enviado até 15/04/2014 a Lions Internacional e Governadoria do LD-1.</t>
  </si>
  <si>
    <t>Pelo aumento líquido de 10% de associados pelo menos, em 30/06/2014 em relação a 30/06/2013, por associado. Pontuar em jun/13.</t>
  </si>
  <si>
    <t>Pagamento das Taxas Distritais até 31/08/2013 e 31/01/2014, por vencimento. Pontuar nos mêses de vencimento.</t>
  </si>
  <si>
    <t>Pagamento das Taxas Internacionais até 19/07/2013 e 19/01/2014, por vencimento. Pontuar nos mêses dos vencimentos.</t>
  </si>
  <si>
    <t>Relação de associados com endereços atualizados enviados à Governadoria semestralmente até 31/08/2013 e 31/01/2014, por remessa.</t>
  </si>
  <si>
    <t>Relação de associados com endereços atualizados enviados à Revista LION em Português, semestralmente até 31/08/2013 e 31/01/2014, por remessa.</t>
  </si>
  <si>
    <t>Pela edição da agenda anual de reuniões, assembleias e atividades, enviando um exemplar à Governadoria até 31/07/2013.</t>
  </si>
  <si>
    <t>Criação de blog do clube na internet, ou já existente em 01/07/2013. </t>
  </si>
  <si>
    <t>Inscrever para receber as edições de boletins virtuais e os que já estiverem inscritos a partir de 01/07/2013, por CL/CaL/DM.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</si>
</sst>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_);_(* \(#,##0.0\);_(* &quot;-&quot;??_);_(@_)"/>
    <numFmt numFmtId="165" formatCode="[$-416]mmmm\-yy;@"/>
    <numFmt numFmtId="166" formatCode="[$-416]mmm\-yy;@"/>
    <numFmt numFmtId="167" formatCode="_(* #,##0_);_(* \(#,##0\);_(* &quot;-&quot;??_);_(@_)"/>
    <numFmt numFmtId="168" formatCode="_-* #,##0_-;\-* #,##0_-;_-* &quot;-&quot;??_-;_-@_-"/>
  </numFmts>
  <fonts count="12" x14ac:knownFonts="1">
    <font>
      <sz val="10"/>
      <name val="Arial"/>
    </font>
    <font>
      <sz val="10"/>
      <name val="Arial"/>
    </font>
    <font>
      <sz val="8"/>
      <name val="Arial"/>
    </font>
    <font>
      <sz val="10"/>
      <name val="Verdana"/>
      <family val="2"/>
    </font>
    <font>
      <sz val="11"/>
      <name val="Verdana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rgb="FF000000"/>
      <name val="Verdana"/>
      <family val="2"/>
    </font>
    <font>
      <b/>
      <sz val="16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</patternFill>
    </fill>
    <fill>
      <patternFill patternType="solid">
        <fgColor indexed="43"/>
        <bgColor indexed="64"/>
      </patternFill>
    </fill>
    <fill>
      <patternFill patternType="solid">
        <fgColor indexed="4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7">
    <xf numFmtId="0" fontId="0" fillId="0" borderId="0" xfId="0"/>
    <xf numFmtId="164" fontId="5" fillId="3" borderId="0" xfId="1" applyNumberFormat="1" applyFont="1" applyFill="1" applyBorder="1" applyAlignment="1">
      <alignment vertical="top" wrapText="1"/>
    </xf>
    <xf numFmtId="164" fontId="6" fillId="3" borderId="0" xfId="1" applyNumberFormat="1" applyFont="1" applyFill="1" applyBorder="1" applyAlignment="1">
      <alignment vertical="top" wrapText="1"/>
    </xf>
    <xf numFmtId="168" fontId="6" fillId="4" borderId="1" xfId="1" applyNumberFormat="1" applyFont="1" applyFill="1" applyBorder="1" applyAlignment="1">
      <alignment horizontal="right" vertical="top" wrapText="1"/>
    </xf>
    <xf numFmtId="164" fontId="7" fillId="3" borderId="0" xfId="1" applyNumberFormat="1" applyFont="1" applyFill="1" applyBorder="1" applyAlignment="1">
      <alignment vertical="top" wrapText="1"/>
    </xf>
    <xf numFmtId="168" fontId="7" fillId="3" borderId="0" xfId="1" applyNumberFormat="1" applyFont="1" applyFill="1" applyBorder="1" applyAlignment="1">
      <alignment horizontal="right" vertical="top" wrapText="1"/>
    </xf>
    <xf numFmtId="164" fontId="8" fillId="3" borderId="0" xfId="1" applyNumberFormat="1" applyFont="1" applyFill="1" applyBorder="1" applyAlignment="1">
      <alignment vertical="top" wrapText="1"/>
    </xf>
    <xf numFmtId="164" fontId="8" fillId="3" borderId="3" xfId="1" applyNumberFormat="1" applyFont="1" applyFill="1" applyBorder="1" applyAlignment="1">
      <alignment horizontal="center" vertical="top" wrapText="1"/>
    </xf>
    <xf numFmtId="165" fontId="9" fillId="3" borderId="5" xfId="1" applyNumberFormat="1" applyFont="1" applyFill="1" applyBorder="1" applyAlignment="1">
      <alignment vertical="top" wrapText="1"/>
    </xf>
    <xf numFmtId="166" fontId="8" fillId="3" borderId="6" xfId="1" applyNumberFormat="1" applyFont="1" applyFill="1" applyBorder="1" applyAlignment="1">
      <alignment horizontal="right" vertical="top" wrapText="1"/>
    </xf>
    <xf numFmtId="165" fontId="8" fillId="3" borderId="0" xfId="1" applyNumberFormat="1" applyFont="1" applyFill="1" applyBorder="1" applyAlignment="1">
      <alignment vertical="top" wrapText="1"/>
    </xf>
    <xf numFmtId="168" fontId="8" fillId="5" borderId="5" xfId="1" applyNumberFormat="1" applyFont="1" applyFill="1" applyBorder="1" applyAlignment="1">
      <alignment horizontal="right" vertical="top" wrapText="1"/>
    </xf>
    <xf numFmtId="167" fontId="8" fillId="9" borderId="0" xfId="1" applyNumberFormat="1" applyFont="1" applyFill="1" applyBorder="1" applyAlignment="1">
      <alignment horizontal="right" vertical="top" wrapText="1"/>
    </xf>
    <xf numFmtId="168" fontId="8" fillId="9" borderId="0" xfId="1" applyNumberFormat="1" applyFont="1" applyFill="1" applyBorder="1" applyAlignment="1">
      <alignment horizontal="right" vertical="top" wrapText="1"/>
    </xf>
    <xf numFmtId="164" fontId="8" fillId="9" borderId="0" xfId="1" applyNumberFormat="1" applyFont="1" applyFill="1" applyBorder="1" applyAlignment="1">
      <alignment vertical="top" wrapText="1"/>
    </xf>
    <xf numFmtId="168" fontId="8" fillId="10" borderId="7" xfId="1" applyNumberFormat="1" applyFont="1" applyFill="1" applyBorder="1" applyAlignment="1">
      <alignment horizontal="right" vertical="top" wrapText="1"/>
    </xf>
    <xf numFmtId="0" fontId="8" fillId="9" borderId="0" xfId="0" applyFont="1" applyFill="1" applyBorder="1" applyAlignment="1">
      <alignment horizontal="right" vertical="top" wrapText="1"/>
    </xf>
    <xf numFmtId="167" fontId="7" fillId="3" borderId="0" xfId="1" applyNumberFormat="1" applyFont="1" applyFill="1" applyBorder="1" applyAlignment="1">
      <alignment vertical="top" wrapText="1"/>
    </xf>
    <xf numFmtId="167" fontId="8" fillId="6" borderId="10" xfId="1" applyNumberFormat="1" applyFont="1" applyFill="1" applyBorder="1" applyAlignment="1">
      <alignment vertical="top" wrapText="1"/>
    </xf>
    <xf numFmtId="168" fontId="7" fillId="6" borderId="10" xfId="1" applyNumberFormat="1" applyFont="1" applyFill="1" applyBorder="1" applyAlignment="1">
      <alignment horizontal="right" vertical="top" wrapText="1"/>
    </xf>
    <xf numFmtId="168" fontId="7" fillId="6" borderId="11" xfId="1" applyNumberFormat="1" applyFont="1" applyFill="1" applyBorder="1" applyAlignment="1">
      <alignment horizontal="right" vertical="top" wrapText="1"/>
    </xf>
    <xf numFmtId="167" fontId="8" fillId="6" borderId="13" xfId="1" applyNumberFormat="1" applyFont="1" applyFill="1" applyBorder="1" applyAlignment="1">
      <alignment vertical="top" wrapText="1"/>
    </xf>
    <xf numFmtId="168" fontId="7" fillId="6" borderId="13" xfId="1" applyNumberFormat="1" applyFont="1" applyFill="1" applyBorder="1" applyAlignment="1">
      <alignment horizontal="right" vertical="top" wrapText="1"/>
    </xf>
    <xf numFmtId="168" fontId="7" fillId="6" borderId="14" xfId="1" applyNumberFormat="1" applyFont="1" applyFill="1" applyBorder="1" applyAlignment="1">
      <alignment horizontal="right" vertical="top" wrapText="1"/>
    </xf>
    <xf numFmtId="168" fontId="7" fillId="7" borderId="15" xfId="1" applyNumberFormat="1" applyFont="1" applyFill="1" applyBorder="1" applyAlignment="1">
      <alignment horizontal="right" vertical="top" wrapText="1"/>
    </xf>
    <xf numFmtId="168" fontId="8" fillId="7" borderId="15" xfId="1" applyNumberFormat="1" applyFont="1" applyFill="1" applyBorder="1" applyAlignment="1">
      <alignment horizontal="right" vertical="top" wrapText="1"/>
    </xf>
    <xf numFmtId="168" fontId="7" fillId="3" borderId="0" xfId="1" applyNumberFormat="1" applyFont="1" applyFill="1" applyBorder="1" applyAlignment="1">
      <alignment vertical="top" wrapText="1"/>
    </xf>
    <xf numFmtId="168" fontId="8" fillId="9" borderId="0" xfId="1" applyNumberFormat="1" applyFont="1" applyFill="1" applyBorder="1" applyAlignment="1">
      <alignment vertical="top" wrapText="1"/>
    </xf>
    <xf numFmtId="168" fontId="8" fillId="7" borderId="15" xfId="1" applyNumberFormat="1" applyFont="1" applyFill="1" applyBorder="1" applyAlignment="1">
      <alignment vertical="top" wrapText="1"/>
    </xf>
    <xf numFmtId="168" fontId="7" fillId="7" borderId="15" xfId="1" applyNumberFormat="1" applyFont="1" applyFill="1" applyBorder="1" applyAlignment="1">
      <alignment vertical="top" wrapText="1"/>
    </xf>
    <xf numFmtId="168" fontId="8" fillId="7" borderId="16" xfId="1" applyNumberFormat="1" applyFont="1" applyFill="1" applyBorder="1" applyAlignment="1">
      <alignment vertical="top" wrapText="1"/>
    </xf>
    <xf numFmtId="164" fontId="6" fillId="9" borderId="0" xfId="1" applyNumberFormat="1" applyFont="1" applyFill="1" applyBorder="1" applyAlignment="1">
      <alignment vertical="top" wrapText="1"/>
    </xf>
    <xf numFmtId="167" fontId="6" fillId="9" borderId="0" xfId="1" applyNumberFormat="1" applyFont="1" applyFill="1" applyBorder="1" applyAlignment="1">
      <alignment horizontal="right" vertical="top" wrapText="1"/>
    </xf>
    <xf numFmtId="168" fontId="6" fillId="9" borderId="0" xfId="1" applyNumberFormat="1" applyFont="1" applyFill="1" applyBorder="1" applyAlignment="1">
      <alignment horizontal="right" vertical="top" wrapText="1"/>
    </xf>
    <xf numFmtId="0" fontId="10" fillId="10" borderId="17" xfId="0" applyFont="1" applyFill="1" applyBorder="1" applyAlignment="1">
      <alignment vertical="top" wrapText="1"/>
    </xf>
    <xf numFmtId="0" fontId="10" fillId="10" borderId="44" xfId="0" applyFont="1" applyFill="1" applyBorder="1" applyAlignment="1">
      <alignment vertical="top" wrapText="1"/>
    </xf>
    <xf numFmtId="0" fontId="7" fillId="10" borderId="6" xfId="0" applyFont="1" applyFill="1" applyBorder="1" applyAlignment="1">
      <alignment horizontal="left" vertical="top" wrapText="1"/>
    </xf>
    <xf numFmtId="168" fontId="7" fillId="10" borderId="18" xfId="1" applyNumberFormat="1" applyFont="1" applyFill="1" applyBorder="1" applyAlignment="1">
      <alignment vertical="top" wrapText="1"/>
    </xf>
    <xf numFmtId="168" fontId="8" fillId="10" borderId="19" xfId="1" applyNumberFormat="1" applyFont="1" applyFill="1" applyBorder="1" applyAlignment="1">
      <alignment vertical="top" wrapText="1"/>
    </xf>
    <xf numFmtId="168" fontId="8" fillId="3" borderId="10" xfId="1" applyNumberFormat="1" applyFont="1" applyFill="1" applyBorder="1" applyAlignment="1">
      <alignment horizontal="center" vertical="top"/>
    </xf>
    <xf numFmtId="168" fontId="8" fillId="3" borderId="0" xfId="1" applyNumberFormat="1" applyFont="1" applyFill="1" applyBorder="1" applyAlignment="1">
      <alignment horizontal="right" vertical="top" wrapText="1"/>
    </xf>
    <xf numFmtId="0" fontId="3" fillId="10" borderId="45" xfId="0" applyFont="1" applyFill="1" applyBorder="1" applyAlignment="1">
      <alignment vertical="top" wrapText="1"/>
    </xf>
    <xf numFmtId="168" fontId="10" fillId="10" borderId="46" xfId="1" applyNumberFormat="1" applyFont="1" applyFill="1" applyBorder="1" applyAlignment="1">
      <alignment horizontal="right" vertical="top" wrapText="1"/>
    </xf>
    <xf numFmtId="168" fontId="10" fillId="10" borderId="44" xfId="1" applyNumberFormat="1" applyFont="1" applyFill="1" applyBorder="1" applyAlignment="1">
      <alignment horizontal="right" vertical="top" wrapText="1"/>
    </xf>
    <xf numFmtId="0" fontId="10" fillId="10" borderId="47" xfId="0" applyFont="1" applyFill="1" applyBorder="1" applyAlignment="1">
      <alignment vertical="top" wrapText="1"/>
    </xf>
    <xf numFmtId="168" fontId="10" fillId="10" borderId="47" xfId="1" applyNumberFormat="1" applyFont="1" applyFill="1" applyBorder="1" applyAlignment="1">
      <alignment horizontal="right" vertical="top" wrapText="1"/>
    </xf>
    <xf numFmtId="0" fontId="3" fillId="10" borderId="49" xfId="0" applyFont="1" applyFill="1" applyBorder="1" applyAlignment="1">
      <alignment vertical="top" wrapText="1"/>
    </xf>
    <xf numFmtId="168" fontId="3" fillId="10" borderId="50" xfId="1" applyNumberFormat="1" applyFont="1" applyFill="1" applyBorder="1" applyAlignment="1">
      <alignment vertical="top" wrapText="1"/>
    </xf>
    <xf numFmtId="0" fontId="3" fillId="10" borderId="17" xfId="0" applyFont="1" applyFill="1" applyBorder="1" applyAlignment="1">
      <alignment vertical="top" wrapText="1"/>
    </xf>
    <xf numFmtId="168" fontId="3" fillId="10" borderId="52" xfId="1" applyNumberFormat="1" applyFont="1" applyFill="1" applyBorder="1" applyAlignment="1">
      <alignment vertical="top" wrapText="1"/>
    </xf>
    <xf numFmtId="0" fontId="3" fillId="10" borderId="53" xfId="0" applyFont="1" applyFill="1" applyBorder="1" applyAlignment="1">
      <alignment vertical="top" wrapText="1"/>
    </xf>
    <xf numFmtId="168" fontId="3" fillId="10" borderId="54" xfId="1" applyNumberFormat="1" applyFont="1" applyFill="1" applyBorder="1" applyAlignment="1">
      <alignment vertical="top" wrapText="1"/>
    </xf>
    <xf numFmtId="0" fontId="3" fillId="10" borderId="49" xfId="0" applyFont="1" applyFill="1" applyBorder="1" applyAlignment="1">
      <alignment vertical="top"/>
    </xf>
    <xf numFmtId="168" fontId="3" fillId="10" borderId="50" xfId="1" applyNumberFormat="1" applyFont="1" applyFill="1" applyBorder="1" applyAlignment="1">
      <alignment vertical="top"/>
    </xf>
    <xf numFmtId="0" fontId="3" fillId="10" borderId="17" xfId="0" applyFont="1" applyFill="1" applyBorder="1" applyAlignment="1">
      <alignment vertical="top"/>
    </xf>
    <xf numFmtId="168" fontId="3" fillId="10" borderId="52" xfId="1" applyNumberFormat="1" applyFont="1" applyFill="1" applyBorder="1" applyAlignment="1">
      <alignment vertical="top"/>
    </xf>
    <xf numFmtId="0" fontId="10" fillId="10" borderId="49" xfId="0" applyFont="1" applyFill="1" applyBorder="1" applyAlignment="1">
      <alignment vertical="top" wrapText="1"/>
    </xf>
    <xf numFmtId="168" fontId="10" fillId="10" borderId="50" xfId="1" applyNumberFormat="1" applyFont="1" applyFill="1" applyBorder="1" applyAlignment="1">
      <alignment horizontal="right" vertical="top" wrapText="1"/>
    </xf>
    <xf numFmtId="168" fontId="10" fillId="10" borderId="52" xfId="1" applyNumberFormat="1" applyFont="1" applyFill="1" applyBorder="1" applyAlignment="1">
      <alignment horizontal="right" vertical="top" wrapText="1"/>
    </xf>
    <xf numFmtId="168" fontId="10" fillId="10" borderId="54" xfId="1" applyNumberFormat="1" applyFont="1" applyFill="1" applyBorder="1" applyAlignment="1">
      <alignment horizontal="right" vertical="top" wrapText="1"/>
    </xf>
    <xf numFmtId="0" fontId="3" fillId="11" borderId="48" xfId="0" applyFont="1" applyFill="1" applyBorder="1" applyAlignment="1">
      <alignment vertical="top" wrapText="1"/>
    </xf>
    <xf numFmtId="168" fontId="3" fillId="11" borderId="50" xfId="1" applyNumberFormat="1" applyFont="1" applyFill="1" applyBorder="1" applyAlignment="1">
      <alignment vertical="top" wrapText="1"/>
    </xf>
    <xf numFmtId="168" fontId="7" fillId="11" borderId="18" xfId="1" applyNumberFormat="1" applyFont="1" applyFill="1" applyBorder="1" applyAlignment="1">
      <alignment vertical="top" wrapText="1"/>
    </xf>
    <xf numFmtId="0" fontId="3" fillId="11" borderId="51" xfId="0" applyFont="1" applyFill="1" applyBorder="1" applyAlignment="1">
      <alignment vertical="top" wrapText="1"/>
    </xf>
    <xf numFmtId="168" fontId="3" fillId="11" borderId="52" xfId="1" applyNumberFormat="1" applyFont="1" applyFill="1" applyBorder="1" applyAlignment="1">
      <alignment vertical="top" wrapText="1"/>
    </xf>
    <xf numFmtId="0" fontId="3" fillId="11" borderId="53" xfId="0" applyFont="1" applyFill="1" applyBorder="1" applyAlignment="1">
      <alignment vertical="top" wrapText="1"/>
    </xf>
    <xf numFmtId="168" fontId="3" fillId="11" borderId="54" xfId="1" applyNumberFormat="1" applyFont="1" applyFill="1" applyBorder="1" applyAlignment="1">
      <alignment vertical="top" wrapText="1"/>
    </xf>
    <xf numFmtId="168" fontId="8" fillId="11" borderId="7" xfId="1" applyNumberFormat="1" applyFont="1" applyFill="1" applyBorder="1" applyAlignment="1">
      <alignment horizontal="right" vertical="top" wrapText="1"/>
    </xf>
    <xf numFmtId="168" fontId="8" fillId="11" borderId="19" xfId="1" applyNumberFormat="1" applyFont="1" applyFill="1" applyBorder="1" applyAlignment="1">
      <alignment vertical="top" wrapText="1"/>
    </xf>
    <xf numFmtId="0" fontId="3" fillId="11" borderId="49" xfId="0" applyFont="1" applyFill="1" applyBorder="1" applyAlignment="1">
      <alignment vertical="top" wrapText="1"/>
    </xf>
    <xf numFmtId="0" fontId="3" fillId="11" borderId="17" xfId="0" applyFont="1" applyFill="1" applyBorder="1" applyAlignment="1">
      <alignment vertical="top" wrapText="1"/>
    </xf>
    <xf numFmtId="0" fontId="3" fillId="11" borderId="55" xfId="0" applyFont="1" applyFill="1" applyBorder="1" applyAlignment="1">
      <alignment vertical="top" wrapText="1"/>
    </xf>
    <xf numFmtId="168" fontId="7" fillId="11" borderId="20" xfId="1" applyNumberFormat="1" applyFont="1" applyFill="1" applyBorder="1" applyAlignment="1">
      <alignment vertical="top" wrapText="1"/>
    </xf>
    <xf numFmtId="168" fontId="7" fillId="11" borderId="21" xfId="1" applyNumberFormat="1" applyFont="1" applyFill="1" applyBorder="1" applyAlignment="1">
      <alignment vertical="top" wrapText="1"/>
    </xf>
    <xf numFmtId="0" fontId="4" fillId="11" borderId="0" xfId="0" applyFont="1" applyFill="1" applyAlignment="1">
      <alignment vertical="top" wrapText="1"/>
    </xf>
    <xf numFmtId="168" fontId="7" fillId="11" borderId="15" xfId="1" applyNumberFormat="1" applyFont="1" applyFill="1" applyBorder="1" applyAlignment="1">
      <alignment horizontal="center" vertical="top" wrapText="1"/>
    </xf>
    <xf numFmtId="168" fontId="7" fillId="12" borderId="15" xfId="1" applyNumberFormat="1" applyFont="1" applyFill="1" applyBorder="1" applyAlignment="1">
      <alignment horizontal="right" vertical="top" wrapText="1"/>
    </xf>
    <xf numFmtId="168" fontId="7" fillId="12" borderId="22" xfId="1" applyNumberFormat="1" applyFont="1" applyFill="1" applyBorder="1" applyAlignment="1">
      <alignment horizontal="right" vertical="top" wrapText="1"/>
    </xf>
    <xf numFmtId="168" fontId="7" fillId="12" borderId="15" xfId="1" applyNumberFormat="1" applyFont="1" applyFill="1" applyBorder="1" applyAlignment="1">
      <alignment horizontal="right" vertical="top"/>
    </xf>
    <xf numFmtId="168" fontId="8" fillId="10" borderId="15" xfId="1" applyNumberFormat="1" applyFont="1" applyFill="1" applyBorder="1" applyAlignment="1">
      <alignment horizontal="center" vertical="top" wrapText="1"/>
    </xf>
    <xf numFmtId="168" fontId="8" fillId="10" borderId="15" xfId="1" applyNumberFormat="1" applyFont="1" applyFill="1" applyBorder="1" applyAlignment="1">
      <alignment horizontal="right" vertical="top" wrapText="1"/>
    </xf>
    <xf numFmtId="164" fontId="7" fillId="3" borderId="23" xfId="1" applyNumberFormat="1" applyFont="1" applyFill="1" applyBorder="1" applyAlignment="1">
      <alignment vertical="top"/>
    </xf>
    <xf numFmtId="168" fontId="7" fillId="3" borderId="23" xfId="1" applyNumberFormat="1" applyFont="1" applyFill="1" applyBorder="1" applyAlignment="1">
      <alignment horizontal="right" vertical="top"/>
    </xf>
    <xf numFmtId="168" fontId="7" fillId="3" borderId="23" xfId="1" applyNumberFormat="1" applyFont="1" applyFill="1" applyBorder="1" applyAlignment="1">
      <alignment vertical="top"/>
    </xf>
    <xf numFmtId="164" fontId="7" fillId="3" borderId="13" xfId="1" applyNumberFormat="1" applyFont="1" applyFill="1" applyBorder="1" applyAlignment="1">
      <alignment vertical="top"/>
    </xf>
    <xf numFmtId="168" fontId="7" fillId="3" borderId="13" xfId="1" applyNumberFormat="1" applyFont="1" applyFill="1" applyBorder="1" applyAlignment="1">
      <alignment horizontal="right" vertical="top"/>
    </xf>
    <xf numFmtId="168" fontId="7" fillId="3" borderId="13" xfId="1" applyNumberFormat="1" applyFont="1" applyFill="1" applyBorder="1" applyAlignment="1">
      <alignment vertical="top"/>
    </xf>
    <xf numFmtId="168" fontId="7" fillId="10" borderId="15" xfId="1" applyNumberFormat="1" applyFont="1" applyFill="1" applyBorder="1" applyAlignment="1">
      <alignment vertical="top" wrapText="1"/>
    </xf>
    <xf numFmtId="164" fontId="7" fillId="3" borderId="0" xfId="1" applyNumberFormat="1" applyFont="1" applyFill="1" applyBorder="1" applyAlignment="1">
      <alignment horizontal="left" vertical="top" wrapText="1"/>
    </xf>
    <xf numFmtId="164" fontId="8" fillId="3" borderId="2" xfId="1" applyNumberFormat="1" applyFont="1" applyFill="1" applyBorder="1" applyAlignment="1">
      <alignment horizontal="left" vertical="top"/>
    </xf>
    <xf numFmtId="165" fontId="9" fillId="3" borderId="4" xfId="1" applyNumberFormat="1" applyFont="1" applyFill="1" applyBorder="1" applyAlignment="1">
      <alignment horizontal="left" vertical="top" wrapText="1"/>
    </xf>
    <xf numFmtId="0" fontId="7" fillId="10" borderId="8" xfId="0" applyFont="1" applyFill="1" applyBorder="1" applyAlignment="1">
      <alignment horizontal="left" vertical="top" wrapText="1"/>
    </xf>
    <xf numFmtId="167" fontId="8" fillId="9" borderId="0" xfId="1" applyNumberFormat="1" applyFont="1" applyFill="1" applyBorder="1" applyAlignment="1">
      <alignment horizontal="left" vertical="top" wrapText="1"/>
    </xf>
    <xf numFmtId="0" fontId="7" fillId="11" borderId="8" xfId="0" applyFont="1" applyFill="1" applyBorder="1" applyAlignment="1">
      <alignment horizontal="left" vertical="top" wrapText="1"/>
    </xf>
    <xf numFmtId="0" fontId="3" fillId="10" borderId="48" xfId="0" applyFont="1" applyFill="1" applyBorder="1" applyAlignment="1">
      <alignment horizontal="left" vertical="top" wrapText="1"/>
    </xf>
    <xf numFmtId="0" fontId="3" fillId="10" borderId="51" xfId="0" applyFont="1" applyFill="1" applyBorder="1" applyAlignment="1">
      <alignment horizontal="left" vertical="top" wrapText="1"/>
    </xf>
    <xf numFmtId="0" fontId="8" fillId="9" borderId="0" xfId="0" applyFont="1" applyFill="1" applyBorder="1" applyAlignment="1">
      <alignment horizontal="left" vertical="top" wrapText="1"/>
    </xf>
    <xf numFmtId="0" fontId="3" fillId="11" borderId="48" xfId="0" applyFont="1" applyFill="1" applyBorder="1" applyAlignment="1">
      <alignment horizontal="left" vertical="top" wrapText="1"/>
    </xf>
    <xf numFmtId="0" fontId="3" fillId="11" borderId="51" xfId="0" applyFont="1" applyFill="1" applyBorder="1" applyAlignment="1">
      <alignment horizontal="left" vertical="top" wrapText="1"/>
    </xf>
    <xf numFmtId="0" fontId="3" fillId="11" borderId="53" xfId="0" applyFont="1" applyFill="1" applyBorder="1" applyAlignment="1">
      <alignment horizontal="left" vertical="top" wrapText="1"/>
    </xf>
    <xf numFmtId="0" fontId="3" fillId="10" borderId="48" xfId="0" applyFont="1" applyFill="1" applyBorder="1" applyAlignment="1">
      <alignment horizontal="left" vertical="top"/>
    </xf>
    <xf numFmtId="0" fontId="3" fillId="10" borderId="51" xfId="0" applyFont="1" applyFill="1" applyBorder="1" applyAlignment="1">
      <alignment horizontal="left" vertical="top"/>
    </xf>
    <xf numFmtId="0" fontId="10" fillId="10" borderId="48" xfId="0" applyFont="1" applyFill="1" applyBorder="1" applyAlignment="1">
      <alignment horizontal="left" vertical="top" wrapText="1"/>
    </xf>
    <xf numFmtId="0" fontId="10" fillId="10" borderId="51" xfId="0" applyFont="1" applyFill="1" applyBorder="1" applyAlignment="1">
      <alignment horizontal="left" vertical="top" wrapText="1"/>
    </xf>
    <xf numFmtId="0" fontId="3" fillId="10" borderId="45" xfId="0" applyFont="1" applyFill="1" applyBorder="1" applyAlignment="1">
      <alignment horizontal="left" vertical="top" wrapText="1"/>
    </xf>
    <xf numFmtId="167" fontId="6" fillId="9" borderId="0" xfId="1" applyNumberFormat="1" applyFont="1" applyFill="1" applyBorder="1" applyAlignment="1">
      <alignment horizontal="left" vertical="top" wrapText="1"/>
    </xf>
    <xf numFmtId="167" fontId="8" fillId="6" borderId="9" xfId="1" applyNumberFormat="1" applyFont="1" applyFill="1" applyBorder="1" applyAlignment="1">
      <alignment horizontal="left" vertical="top"/>
    </xf>
    <xf numFmtId="167" fontId="8" fillId="6" borderId="12" xfId="1" applyNumberFormat="1" applyFont="1" applyFill="1" applyBorder="1" applyAlignment="1">
      <alignment horizontal="left" vertical="top"/>
    </xf>
    <xf numFmtId="167" fontId="7" fillId="3" borderId="0" xfId="1" applyNumberFormat="1" applyFont="1" applyFill="1" applyBorder="1" applyAlignment="1">
      <alignment horizontal="left" vertical="top" wrapText="1"/>
    </xf>
    <xf numFmtId="164" fontId="7" fillId="3" borderId="23" xfId="1" applyNumberFormat="1" applyFont="1" applyFill="1" applyBorder="1" applyAlignment="1">
      <alignment horizontal="left" vertical="top"/>
    </xf>
    <xf numFmtId="164" fontId="7" fillId="3" borderId="13" xfId="1" applyNumberFormat="1" applyFont="1" applyFill="1" applyBorder="1" applyAlignment="1">
      <alignment horizontal="left" vertical="top"/>
    </xf>
    <xf numFmtId="167" fontId="6" fillId="5" borderId="2" xfId="1" applyNumberFormat="1" applyFont="1" applyFill="1" applyBorder="1" applyAlignment="1">
      <alignment horizontal="left" vertical="top" wrapText="1"/>
    </xf>
    <xf numFmtId="167" fontId="6" fillId="5" borderId="3" xfId="1" applyNumberFormat="1" applyFont="1" applyFill="1" applyBorder="1" applyAlignment="1">
      <alignment horizontal="left" vertical="top" wrapText="1"/>
    </xf>
    <xf numFmtId="167" fontId="6" fillId="5" borderId="24" xfId="1" applyNumberFormat="1" applyFont="1" applyFill="1" applyBorder="1" applyAlignment="1">
      <alignment horizontal="left" vertical="top" wrapText="1"/>
    </xf>
    <xf numFmtId="167" fontId="6" fillId="11" borderId="2" xfId="1" applyNumberFormat="1" applyFont="1" applyFill="1" applyBorder="1" applyAlignment="1">
      <alignment horizontal="left" vertical="top" wrapText="1"/>
    </xf>
    <xf numFmtId="167" fontId="6" fillId="11" borderId="3" xfId="1" applyNumberFormat="1" applyFont="1" applyFill="1" applyBorder="1" applyAlignment="1">
      <alignment horizontal="left" vertical="top" wrapText="1"/>
    </xf>
    <xf numFmtId="167" fontId="6" fillId="11" borderId="24" xfId="1" applyNumberFormat="1" applyFont="1" applyFill="1" applyBorder="1" applyAlignment="1">
      <alignment horizontal="left" vertical="top" wrapText="1"/>
    </xf>
    <xf numFmtId="0" fontId="3" fillId="11" borderId="56" xfId="0" applyFont="1" applyFill="1" applyBorder="1" applyAlignment="1">
      <alignment horizontal="left" vertical="top" wrapText="1"/>
    </xf>
    <xf numFmtId="0" fontId="3" fillId="11" borderId="51" xfId="0" applyFont="1" applyFill="1" applyBorder="1" applyAlignment="1">
      <alignment horizontal="left" vertical="top" wrapText="1"/>
    </xf>
    <xf numFmtId="0" fontId="3" fillId="11" borderId="22" xfId="0" applyFont="1" applyFill="1" applyBorder="1" applyAlignment="1">
      <alignment vertical="top" wrapText="1"/>
    </xf>
    <xf numFmtId="0" fontId="3" fillId="11" borderId="43" xfId="0" applyFont="1" applyFill="1" applyBorder="1" applyAlignment="1">
      <alignment vertical="top" wrapText="1"/>
    </xf>
    <xf numFmtId="168" fontId="3" fillId="11" borderId="22" xfId="1" applyNumberFormat="1" applyFont="1" applyFill="1" applyBorder="1" applyAlignment="1">
      <alignment vertical="top" wrapText="1"/>
    </xf>
    <xf numFmtId="168" fontId="3" fillId="11" borderId="43" xfId="1" applyNumberFormat="1" applyFont="1" applyFill="1" applyBorder="1" applyAlignment="1">
      <alignment vertical="top" wrapText="1"/>
    </xf>
    <xf numFmtId="0" fontId="3" fillId="10" borderId="56" xfId="0" applyFont="1" applyFill="1" applyBorder="1" applyAlignment="1">
      <alignment horizontal="left" vertical="top" wrapText="1"/>
    </xf>
    <xf numFmtId="0" fontId="3" fillId="10" borderId="51" xfId="0" applyFont="1" applyFill="1" applyBorder="1" applyAlignment="1">
      <alignment horizontal="left" vertical="top" wrapText="1"/>
    </xf>
    <xf numFmtId="0" fontId="3" fillId="10" borderId="22" xfId="0" applyFont="1" applyFill="1" applyBorder="1" applyAlignment="1">
      <alignment vertical="top" wrapText="1"/>
    </xf>
    <xf numFmtId="0" fontId="3" fillId="10" borderId="43" xfId="0" applyFont="1" applyFill="1" applyBorder="1" applyAlignment="1">
      <alignment vertical="top" wrapText="1"/>
    </xf>
    <xf numFmtId="168" fontId="3" fillId="10" borderId="22" xfId="1" applyNumberFormat="1" applyFont="1" applyFill="1" applyBorder="1" applyAlignment="1">
      <alignment vertical="top" wrapText="1"/>
    </xf>
    <xf numFmtId="168" fontId="3" fillId="10" borderId="43" xfId="1" applyNumberFormat="1" applyFont="1" applyFill="1" applyBorder="1" applyAlignment="1">
      <alignment vertical="top" wrapText="1"/>
    </xf>
    <xf numFmtId="167" fontId="6" fillId="5" borderId="40" xfId="1" applyNumberFormat="1" applyFont="1" applyFill="1" applyBorder="1" applyAlignment="1">
      <alignment horizontal="left" vertical="top" wrapText="1"/>
    </xf>
    <xf numFmtId="0" fontId="8" fillId="10" borderId="25" xfId="0" applyFont="1" applyFill="1" applyBorder="1" applyAlignment="1">
      <alignment horizontal="right" vertical="top" wrapText="1"/>
    </xf>
    <xf numFmtId="0" fontId="8" fillId="10" borderId="26" xfId="0" applyFont="1" applyFill="1" applyBorder="1" applyAlignment="1">
      <alignment horizontal="right" vertical="top" wrapText="1"/>
    </xf>
    <xf numFmtId="0" fontId="8" fillId="10" borderId="27" xfId="0" applyFont="1" applyFill="1" applyBorder="1" applyAlignment="1">
      <alignment horizontal="right" vertical="top" wrapText="1"/>
    </xf>
    <xf numFmtId="167" fontId="6" fillId="4" borderId="25" xfId="1" applyNumberFormat="1" applyFont="1" applyFill="1" applyBorder="1" applyAlignment="1">
      <alignment horizontal="right" vertical="top" wrapText="1"/>
    </xf>
    <xf numFmtId="167" fontId="6" fillId="4" borderId="26" xfId="1" applyNumberFormat="1" applyFont="1" applyFill="1" applyBorder="1" applyAlignment="1">
      <alignment horizontal="right" vertical="top" wrapText="1"/>
    </xf>
    <xf numFmtId="167" fontId="6" fillId="4" borderId="27" xfId="1" applyNumberFormat="1" applyFont="1" applyFill="1" applyBorder="1" applyAlignment="1">
      <alignment horizontal="right" vertical="top" wrapText="1"/>
    </xf>
    <xf numFmtId="167" fontId="8" fillId="11" borderId="6" xfId="1" applyNumberFormat="1" applyFont="1" applyFill="1" applyBorder="1" applyAlignment="1">
      <alignment horizontal="right" vertical="top" wrapText="1"/>
    </xf>
    <xf numFmtId="167" fontId="8" fillId="11" borderId="7" xfId="1" applyNumberFormat="1" applyFont="1" applyFill="1" applyBorder="1" applyAlignment="1">
      <alignment horizontal="right" vertical="top" wrapText="1"/>
    </xf>
    <xf numFmtId="167" fontId="8" fillId="10" borderId="34" xfId="1" applyNumberFormat="1" applyFont="1" applyFill="1" applyBorder="1" applyAlignment="1">
      <alignment horizontal="right" vertical="top" wrapText="1"/>
    </xf>
    <xf numFmtId="167" fontId="8" fillId="10" borderId="35" xfId="1" applyNumberFormat="1" applyFont="1" applyFill="1" applyBorder="1" applyAlignment="1">
      <alignment horizontal="right" vertical="top" wrapText="1"/>
    </xf>
    <xf numFmtId="167" fontId="8" fillId="10" borderId="36" xfId="1" applyNumberFormat="1" applyFont="1" applyFill="1" applyBorder="1" applyAlignment="1">
      <alignment horizontal="right" vertical="top" wrapText="1"/>
    </xf>
    <xf numFmtId="0" fontId="8" fillId="11" borderId="34" xfId="0" applyFont="1" applyFill="1" applyBorder="1" applyAlignment="1">
      <alignment horizontal="right" vertical="top" wrapText="1"/>
    </xf>
    <xf numFmtId="0" fontId="8" fillId="11" borderId="35" xfId="0" applyFont="1" applyFill="1" applyBorder="1" applyAlignment="1">
      <alignment horizontal="right" vertical="top" wrapText="1"/>
    </xf>
    <xf numFmtId="0" fontId="8" fillId="11" borderId="36" xfId="0" applyFont="1" applyFill="1" applyBorder="1" applyAlignment="1">
      <alignment horizontal="right" vertical="top" wrapText="1"/>
    </xf>
    <xf numFmtId="167" fontId="6" fillId="11" borderId="41" xfId="1" applyNumberFormat="1" applyFont="1" applyFill="1" applyBorder="1" applyAlignment="1">
      <alignment horizontal="left" vertical="top" wrapText="1"/>
    </xf>
    <xf numFmtId="167" fontId="6" fillId="11" borderId="42" xfId="1" applyNumberFormat="1" applyFont="1" applyFill="1" applyBorder="1" applyAlignment="1">
      <alignment horizontal="left" vertical="top" wrapText="1"/>
    </xf>
    <xf numFmtId="167" fontId="8" fillId="2" borderId="32" xfId="1" applyNumberFormat="1" applyFont="1" applyFill="1" applyBorder="1" applyAlignment="1">
      <alignment horizontal="left" vertical="top"/>
    </xf>
    <xf numFmtId="167" fontId="8" fillId="2" borderId="0" xfId="1" applyNumberFormat="1" applyFont="1" applyFill="1" applyBorder="1" applyAlignment="1">
      <alignment horizontal="left" vertical="top"/>
    </xf>
    <xf numFmtId="167" fontId="8" fillId="2" borderId="33" xfId="1" applyNumberFormat="1" applyFont="1" applyFill="1" applyBorder="1" applyAlignment="1">
      <alignment horizontal="left" vertical="top"/>
    </xf>
    <xf numFmtId="167" fontId="8" fillId="10" borderId="6" xfId="1" applyNumberFormat="1" applyFont="1" applyFill="1" applyBorder="1" applyAlignment="1">
      <alignment horizontal="right" vertical="top" wrapText="1"/>
    </xf>
    <xf numFmtId="167" fontId="8" fillId="10" borderId="7" xfId="1" applyNumberFormat="1" applyFont="1" applyFill="1" applyBorder="1" applyAlignment="1">
      <alignment horizontal="right" vertical="top" wrapText="1"/>
    </xf>
    <xf numFmtId="167" fontId="8" fillId="8" borderId="25" xfId="1" applyNumberFormat="1" applyFont="1" applyFill="1" applyBorder="1" applyAlignment="1">
      <alignment horizontal="left" vertical="top"/>
    </xf>
    <xf numFmtId="167" fontId="8" fillId="8" borderId="26" xfId="1" applyNumberFormat="1" applyFont="1" applyFill="1" applyBorder="1" applyAlignment="1">
      <alignment horizontal="left" vertical="top"/>
    </xf>
    <xf numFmtId="167" fontId="8" fillId="8" borderId="28" xfId="1" applyNumberFormat="1" applyFont="1" applyFill="1" applyBorder="1" applyAlignment="1">
      <alignment horizontal="left" vertical="top"/>
    </xf>
    <xf numFmtId="167" fontId="8" fillId="11" borderId="4" xfId="1" applyNumberFormat="1" applyFont="1" applyFill="1" applyBorder="1" applyAlignment="1">
      <alignment horizontal="right" vertical="top" wrapText="1"/>
    </xf>
    <xf numFmtId="167" fontId="8" fillId="11" borderId="5" xfId="1" applyNumberFormat="1" applyFont="1" applyFill="1" applyBorder="1" applyAlignment="1">
      <alignment horizontal="right" vertical="top" wrapText="1"/>
    </xf>
    <xf numFmtId="164" fontId="6" fillId="5" borderId="2" xfId="1" applyNumberFormat="1" applyFont="1" applyFill="1" applyBorder="1" applyAlignment="1">
      <alignment horizontal="left" vertical="top" wrapText="1"/>
    </xf>
    <xf numFmtId="164" fontId="6" fillId="5" borderId="3" xfId="1" applyNumberFormat="1" applyFont="1" applyFill="1" applyBorder="1" applyAlignment="1">
      <alignment horizontal="left" vertical="top" wrapText="1"/>
    </xf>
    <xf numFmtId="164" fontId="6" fillId="5" borderId="24" xfId="1" applyNumberFormat="1" applyFont="1" applyFill="1" applyBorder="1" applyAlignment="1">
      <alignment horizontal="left" vertical="top" wrapText="1"/>
    </xf>
    <xf numFmtId="164" fontId="8" fillId="8" borderId="34" xfId="1" applyNumberFormat="1" applyFont="1" applyFill="1" applyBorder="1" applyAlignment="1">
      <alignment horizontal="right" vertical="top"/>
    </xf>
    <xf numFmtId="164" fontId="8" fillId="8" borderId="35" xfId="1" applyNumberFormat="1" applyFont="1" applyFill="1" applyBorder="1" applyAlignment="1">
      <alignment horizontal="right" vertical="top"/>
    </xf>
    <xf numFmtId="164" fontId="8" fillId="8" borderId="37" xfId="1" applyNumberFormat="1" applyFont="1" applyFill="1" applyBorder="1" applyAlignment="1">
      <alignment horizontal="right" vertical="top"/>
    </xf>
    <xf numFmtId="164" fontId="8" fillId="12" borderId="34" xfId="1" applyNumberFormat="1" applyFont="1" applyFill="1" applyBorder="1" applyAlignment="1">
      <alignment horizontal="center" vertical="top" wrapText="1"/>
    </xf>
    <xf numFmtId="164" fontId="8" fillId="12" borderId="35" xfId="1" applyNumberFormat="1" applyFont="1" applyFill="1" applyBorder="1" applyAlignment="1">
      <alignment horizontal="center" vertical="top" wrapText="1"/>
    </xf>
    <xf numFmtId="164" fontId="8" fillId="12" borderId="37" xfId="1" applyNumberFormat="1" applyFont="1" applyFill="1" applyBorder="1" applyAlignment="1">
      <alignment horizontal="center" vertical="top" wrapText="1"/>
    </xf>
    <xf numFmtId="168" fontId="8" fillId="3" borderId="29" xfId="1" applyNumberFormat="1" applyFont="1" applyFill="1" applyBorder="1" applyAlignment="1">
      <alignment horizontal="center" vertical="top" wrapText="1"/>
    </xf>
    <xf numFmtId="168" fontId="8" fillId="3" borderId="30" xfId="1" applyNumberFormat="1" applyFont="1" applyFill="1" applyBorder="1" applyAlignment="1">
      <alignment horizontal="center" vertical="top" wrapText="1"/>
    </xf>
    <xf numFmtId="168" fontId="8" fillId="3" borderId="31" xfId="1" applyNumberFormat="1" applyFont="1" applyFill="1" applyBorder="1" applyAlignment="1">
      <alignment horizontal="center" vertical="top" wrapText="1"/>
    </xf>
    <xf numFmtId="167" fontId="8" fillId="5" borderId="4" xfId="1" applyNumberFormat="1" applyFont="1" applyFill="1" applyBorder="1" applyAlignment="1">
      <alignment horizontal="right" vertical="top" wrapText="1"/>
    </xf>
    <xf numFmtId="167" fontId="8" fillId="5" borderId="5" xfId="1" applyNumberFormat="1" applyFont="1" applyFill="1" applyBorder="1" applyAlignment="1">
      <alignment horizontal="right" vertical="top" wrapText="1"/>
    </xf>
    <xf numFmtId="168" fontId="8" fillId="3" borderId="38" xfId="1" applyNumberFormat="1" applyFont="1" applyFill="1" applyBorder="1" applyAlignment="1">
      <alignment horizontal="center" vertical="top" wrapText="1"/>
    </xf>
    <xf numFmtId="168" fontId="8" fillId="3" borderId="39" xfId="1" applyNumberFormat="1" applyFont="1" applyFill="1" applyBorder="1" applyAlignment="1">
      <alignment horizontal="center" vertical="top" wrapText="1"/>
    </xf>
    <xf numFmtId="164" fontId="6" fillId="2" borderId="25" xfId="1" applyNumberFormat="1" applyFont="1" applyFill="1" applyBorder="1" applyAlignment="1">
      <alignment horizontal="left" vertical="top"/>
    </xf>
    <xf numFmtId="164" fontId="6" fillId="2" borderId="26" xfId="1" applyNumberFormat="1" applyFont="1" applyFill="1" applyBorder="1" applyAlignment="1">
      <alignment horizontal="left" vertical="top"/>
    </xf>
    <xf numFmtId="164" fontId="6" fillId="2" borderId="28" xfId="1" applyNumberFormat="1" applyFont="1" applyFill="1" applyBorder="1" applyAlignment="1">
      <alignment horizontal="left" vertical="top"/>
    </xf>
    <xf numFmtId="164" fontId="6" fillId="12" borderId="25" xfId="1" applyNumberFormat="1" applyFont="1" applyFill="1" applyBorder="1" applyAlignment="1">
      <alignment horizontal="left" vertical="top"/>
    </xf>
    <xf numFmtId="164" fontId="6" fillId="12" borderId="26" xfId="1" applyNumberFormat="1" applyFont="1" applyFill="1" applyBorder="1" applyAlignment="1">
      <alignment horizontal="left" vertical="top"/>
    </xf>
    <xf numFmtId="164" fontId="6" fillId="12" borderId="28" xfId="1" applyNumberFormat="1" applyFont="1" applyFill="1" applyBorder="1" applyAlignment="1">
      <alignment horizontal="left" vertical="top"/>
    </xf>
    <xf numFmtId="164" fontId="11" fillId="2" borderId="25" xfId="1" applyNumberFormat="1" applyFont="1" applyFill="1" applyBorder="1" applyAlignment="1">
      <alignment horizontal="left" vertical="top"/>
    </xf>
    <xf numFmtId="164" fontId="11" fillId="2" borderId="26" xfId="1" applyNumberFormat="1" applyFont="1" applyFill="1" applyBorder="1" applyAlignment="1">
      <alignment horizontal="left" vertical="top"/>
    </xf>
    <xf numFmtId="164" fontId="11" fillId="2" borderId="28" xfId="1" applyNumberFormat="1" applyFont="1" applyFill="1" applyBorder="1" applyAlignment="1">
      <alignment horizontal="left" vertical="top"/>
    </xf>
    <xf numFmtId="164" fontId="8" fillId="2" borderId="29" xfId="1" applyNumberFormat="1" applyFont="1" applyFill="1" applyBorder="1" applyAlignment="1">
      <alignment horizontal="right" vertical="top"/>
    </xf>
    <xf numFmtId="164" fontId="8" fillId="2" borderId="30" xfId="1" applyNumberFormat="1" applyFont="1" applyFill="1" applyBorder="1" applyAlignment="1">
      <alignment horizontal="right" vertical="top"/>
    </xf>
    <xf numFmtId="164" fontId="8" fillId="2" borderId="31" xfId="1" applyNumberFormat="1" applyFont="1" applyFill="1" applyBorder="1" applyAlignment="1">
      <alignment horizontal="right" vertical="top"/>
    </xf>
    <xf numFmtId="164" fontId="8" fillId="12" borderId="29" xfId="1" applyNumberFormat="1" applyFont="1" applyFill="1" applyBorder="1" applyAlignment="1">
      <alignment horizontal="center" vertical="top" wrapText="1"/>
    </xf>
    <xf numFmtId="164" fontId="8" fillId="12" borderId="30" xfId="1" applyNumberFormat="1" applyFont="1" applyFill="1" applyBorder="1" applyAlignment="1">
      <alignment horizontal="center" vertical="top" wrapText="1"/>
    </xf>
    <xf numFmtId="164" fontId="8" fillId="12" borderId="31" xfId="1" applyNumberFormat="1" applyFont="1" applyFill="1" applyBorder="1" applyAlignment="1">
      <alignment horizontal="center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hartsheet" Target="chart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6041665859580083"/>
          <c:y val="2.02020288174920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05"/>
          <c:y val="0.1144781144781145"/>
          <c:w val="0.91666666666666652"/>
          <c:h val="0.816498316498316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'Mes a Mes'!$D$149</c:f>
              <c:strCache>
                <c:ptCount val="1"/>
                <c:pt idx="0">
                  <c:v>Total do mês</c:v>
                </c:pt>
              </c:strCache>
            </c:strRef>
          </c:tx>
          <c:spPr>
            <a:gradFill rotWithShape="0">
              <a:gsLst>
                <a:gs pos="0">
                  <a:srgbClr val="FFFF00"/>
                </a:gs>
                <a:gs pos="100000">
                  <a:srgbClr val="FFFF99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'Mes a Mes'!$E$141:$P$141</c:f>
              <c:numCache>
                <c:formatCode>[$-416]mmm\-yy;@</c:formatCode>
                <c:ptCount val="12"/>
                <c:pt idx="0">
                  <c:v>41456</c:v>
                </c:pt>
                <c:pt idx="1">
                  <c:v>41487</c:v>
                </c:pt>
                <c:pt idx="2">
                  <c:v>41518</c:v>
                </c:pt>
                <c:pt idx="3">
                  <c:v>41548</c:v>
                </c:pt>
                <c:pt idx="4">
                  <c:v>41579</c:v>
                </c:pt>
                <c:pt idx="5">
                  <c:v>41609</c:v>
                </c:pt>
                <c:pt idx="6">
                  <c:v>41640</c:v>
                </c:pt>
                <c:pt idx="7">
                  <c:v>41671</c:v>
                </c:pt>
                <c:pt idx="8">
                  <c:v>41699</c:v>
                </c:pt>
                <c:pt idx="9">
                  <c:v>41730</c:v>
                </c:pt>
                <c:pt idx="10">
                  <c:v>41760</c:v>
                </c:pt>
                <c:pt idx="11">
                  <c:v>41791</c:v>
                </c:pt>
              </c:numCache>
            </c:numRef>
          </c:cat>
          <c:val>
            <c:numRef>
              <c:f>'Mes a Mes'!$E$149:$P$149</c:f>
              <c:numCache>
                <c:formatCode>_-* #,##0_-;\-* #,##0_-;_-* "-"??_-;_-@_-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0832440"/>
        <c:axId val="270835576"/>
      </c:barChart>
      <c:dateAx>
        <c:axId val="270832440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270835576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270835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-* #,##0_-;\-* #,##0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270832440"/>
        <c:crosses val="autoZero"/>
        <c:crossBetween val="between"/>
      </c:valAx>
      <c:spPr>
        <a:gradFill rotWithShape="0">
          <a:gsLst>
            <a:gs pos="0">
              <a:srgbClr val="CCFFFF"/>
            </a:gs>
            <a:gs pos="100000">
              <a:srgbClr val="99CC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5"/>
          <c:y val="3.5353535353535352E-2"/>
          <c:w val="0.83958333333333335"/>
          <c:h val="0.895622895622895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'Mes a Mes'!$D$142</c:f>
              <c:strCache>
                <c:ptCount val="1"/>
                <c:pt idx="0">
                  <c:v>Grupo A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'Mes a Mes'!$E$141:$P$141</c:f>
              <c:numCache>
                <c:formatCode>[$-416]mmm\-yy;@</c:formatCode>
                <c:ptCount val="12"/>
                <c:pt idx="0">
                  <c:v>41456</c:v>
                </c:pt>
                <c:pt idx="1">
                  <c:v>41487</c:v>
                </c:pt>
                <c:pt idx="2">
                  <c:v>41518</c:v>
                </c:pt>
                <c:pt idx="3">
                  <c:v>41548</c:v>
                </c:pt>
                <c:pt idx="4">
                  <c:v>41579</c:v>
                </c:pt>
                <c:pt idx="5">
                  <c:v>41609</c:v>
                </c:pt>
                <c:pt idx="6">
                  <c:v>41640</c:v>
                </c:pt>
                <c:pt idx="7">
                  <c:v>41671</c:v>
                </c:pt>
                <c:pt idx="8">
                  <c:v>41699</c:v>
                </c:pt>
                <c:pt idx="9">
                  <c:v>41730</c:v>
                </c:pt>
                <c:pt idx="10">
                  <c:v>41760</c:v>
                </c:pt>
                <c:pt idx="11">
                  <c:v>41791</c:v>
                </c:pt>
              </c:numCache>
            </c:numRef>
          </c:cat>
          <c:val>
            <c:numRef>
              <c:f>'Mes a Mes'!$E$142:$P$142</c:f>
              <c:numCache>
                <c:formatCode>_-* #,##0_-;\-* #,##0_-;_-* "-"??_-;_-@_-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'Mes a Mes'!$D$143</c:f>
              <c:strCache>
                <c:ptCount val="1"/>
                <c:pt idx="0">
                  <c:v>Grupo B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'Mes a Mes'!$E$141:$P$141</c:f>
              <c:numCache>
                <c:formatCode>[$-416]mmm\-yy;@</c:formatCode>
                <c:ptCount val="12"/>
                <c:pt idx="0">
                  <c:v>41456</c:v>
                </c:pt>
                <c:pt idx="1">
                  <c:v>41487</c:v>
                </c:pt>
                <c:pt idx="2">
                  <c:v>41518</c:v>
                </c:pt>
                <c:pt idx="3">
                  <c:v>41548</c:v>
                </c:pt>
                <c:pt idx="4">
                  <c:v>41579</c:v>
                </c:pt>
                <c:pt idx="5">
                  <c:v>41609</c:v>
                </c:pt>
                <c:pt idx="6">
                  <c:v>41640</c:v>
                </c:pt>
                <c:pt idx="7">
                  <c:v>41671</c:v>
                </c:pt>
                <c:pt idx="8">
                  <c:v>41699</c:v>
                </c:pt>
                <c:pt idx="9">
                  <c:v>41730</c:v>
                </c:pt>
                <c:pt idx="10">
                  <c:v>41760</c:v>
                </c:pt>
                <c:pt idx="11">
                  <c:v>41791</c:v>
                </c:pt>
              </c:numCache>
            </c:numRef>
          </c:cat>
          <c:val>
            <c:numRef>
              <c:f>'Mes a Mes'!$E$143:$P$143</c:f>
              <c:numCache>
                <c:formatCode>_-* #,##0_-;\-* #,##0_-;_-* "-"??_-;_-@_-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'Mes a Mes'!$D$144</c:f>
              <c:strCache>
                <c:ptCount val="1"/>
                <c:pt idx="0">
                  <c:v>Grupo C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'Mes a Mes'!$E$141:$P$141</c:f>
              <c:numCache>
                <c:formatCode>[$-416]mmm\-yy;@</c:formatCode>
                <c:ptCount val="12"/>
                <c:pt idx="0">
                  <c:v>41456</c:v>
                </c:pt>
                <c:pt idx="1">
                  <c:v>41487</c:v>
                </c:pt>
                <c:pt idx="2">
                  <c:v>41518</c:v>
                </c:pt>
                <c:pt idx="3">
                  <c:v>41548</c:v>
                </c:pt>
                <c:pt idx="4">
                  <c:v>41579</c:v>
                </c:pt>
                <c:pt idx="5">
                  <c:v>41609</c:v>
                </c:pt>
                <c:pt idx="6">
                  <c:v>41640</c:v>
                </c:pt>
                <c:pt idx="7">
                  <c:v>41671</c:v>
                </c:pt>
                <c:pt idx="8">
                  <c:v>41699</c:v>
                </c:pt>
                <c:pt idx="9">
                  <c:v>41730</c:v>
                </c:pt>
                <c:pt idx="10">
                  <c:v>41760</c:v>
                </c:pt>
                <c:pt idx="11">
                  <c:v>41791</c:v>
                </c:pt>
              </c:numCache>
            </c:numRef>
          </c:cat>
          <c:val>
            <c:numRef>
              <c:f>'Mes a Mes'!$E$144:$P$144</c:f>
              <c:numCache>
                <c:formatCode>_-* #,##0_-;\-* #,##0_-;_-* "-"??_-;_-@_-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'Mes a Mes'!$D$145</c:f>
              <c:strCache>
                <c:ptCount val="1"/>
                <c:pt idx="0">
                  <c:v>Grupo D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'Mes a Mes'!$E$141:$P$141</c:f>
              <c:numCache>
                <c:formatCode>[$-416]mmm\-yy;@</c:formatCode>
                <c:ptCount val="12"/>
                <c:pt idx="0">
                  <c:v>41456</c:v>
                </c:pt>
                <c:pt idx="1">
                  <c:v>41487</c:v>
                </c:pt>
                <c:pt idx="2">
                  <c:v>41518</c:v>
                </c:pt>
                <c:pt idx="3">
                  <c:v>41548</c:v>
                </c:pt>
                <c:pt idx="4">
                  <c:v>41579</c:v>
                </c:pt>
                <c:pt idx="5">
                  <c:v>41609</c:v>
                </c:pt>
                <c:pt idx="6">
                  <c:v>41640</c:v>
                </c:pt>
                <c:pt idx="7">
                  <c:v>41671</c:v>
                </c:pt>
                <c:pt idx="8">
                  <c:v>41699</c:v>
                </c:pt>
                <c:pt idx="9">
                  <c:v>41730</c:v>
                </c:pt>
                <c:pt idx="10">
                  <c:v>41760</c:v>
                </c:pt>
                <c:pt idx="11">
                  <c:v>41791</c:v>
                </c:pt>
              </c:numCache>
            </c:numRef>
          </c:cat>
          <c:val>
            <c:numRef>
              <c:f>'Mes a Mes'!$E$145:$P$145</c:f>
              <c:numCache>
                <c:formatCode>_-* #,##0_-;\-* #,##0_-;_-* "-"??_-;_-@_-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"/>
          <c:order val="4"/>
          <c:tx>
            <c:strRef>
              <c:f>'Mes a Mes'!$D$146</c:f>
              <c:strCache>
                <c:ptCount val="1"/>
                <c:pt idx="0">
                  <c:v>Grupo E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'Mes a Mes'!$E$141:$P$141</c:f>
              <c:numCache>
                <c:formatCode>[$-416]mmm\-yy;@</c:formatCode>
                <c:ptCount val="12"/>
                <c:pt idx="0">
                  <c:v>41456</c:v>
                </c:pt>
                <c:pt idx="1">
                  <c:v>41487</c:v>
                </c:pt>
                <c:pt idx="2">
                  <c:v>41518</c:v>
                </c:pt>
                <c:pt idx="3">
                  <c:v>41548</c:v>
                </c:pt>
                <c:pt idx="4">
                  <c:v>41579</c:v>
                </c:pt>
                <c:pt idx="5">
                  <c:v>41609</c:v>
                </c:pt>
                <c:pt idx="6">
                  <c:v>41640</c:v>
                </c:pt>
                <c:pt idx="7">
                  <c:v>41671</c:v>
                </c:pt>
                <c:pt idx="8">
                  <c:v>41699</c:v>
                </c:pt>
                <c:pt idx="9">
                  <c:v>41730</c:v>
                </c:pt>
                <c:pt idx="10">
                  <c:v>41760</c:v>
                </c:pt>
                <c:pt idx="11">
                  <c:v>41791</c:v>
                </c:pt>
              </c:numCache>
            </c:numRef>
          </c:cat>
          <c:val>
            <c:numRef>
              <c:f>'Mes a Mes'!$E$146:$P$146</c:f>
              <c:numCache>
                <c:formatCode>_-* #,##0_-;\-* #,##0_-;_-* "-"??_-;_-@_-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5"/>
          <c:order val="5"/>
          <c:tx>
            <c:strRef>
              <c:f>'Mes a Mes'!$D$147</c:f>
              <c:strCache>
                <c:ptCount val="1"/>
                <c:pt idx="0">
                  <c:v>Grupo F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'Mes a Mes'!$E$141:$P$141</c:f>
              <c:numCache>
                <c:formatCode>[$-416]mmm\-yy;@</c:formatCode>
                <c:ptCount val="12"/>
                <c:pt idx="0">
                  <c:v>41456</c:v>
                </c:pt>
                <c:pt idx="1">
                  <c:v>41487</c:v>
                </c:pt>
                <c:pt idx="2">
                  <c:v>41518</c:v>
                </c:pt>
                <c:pt idx="3">
                  <c:v>41548</c:v>
                </c:pt>
                <c:pt idx="4">
                  <c:v>41579</c:v>
                </c:pt>
                <c:pt idx="5">
                  <c:v>41609</c:v>
                </c:pt>
                <c:pt idx="6">
                  <c:v>41640</c:v>
                </c:pt>
                <c:pt idx="7">
                  <c:v>41671</c:v>
                </c:pt>
                <c:pt idx="8">
                  <c:v>41699</c:v>
                </c:pt>
                <c:pt idx="9">
                  <c:v>41730</c:v>
                </c:pt>
                <c:pt idx="10">
                  <c:v>41760</c:v>
                </c:pt>
                <c:pt idx="11">
                  <c:v>41791</c:v>
                </c:pt>
              </c:numCache>
            </c:numRef>
          </c:cat>
          <c:val>
            <c:numRef>
              <c:f>'Mes a Mes'!$E$147:$P$147</c:f>
              <c:numCache>
                <c:formatCode>_-* #,##0_-;\-* #,##0_-;_-* "-"??_-;_-@_-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6"/>
          <c:order val="6"/>
          <c:tx>
            <c:strRef>
              <c:f>'Mes a Mes'!$D$148</c:f>
              <c:strCache>
                <c:ptCount val="1"/>
                <c:pt idx="0">
                  <c:v>Grupo G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'Mes a Mes'!$E$141:$P$141</c:f>
              <c:numCache>
                <c:formatCode>[$-416]mmm\-yy;@</c:formatCode>
                <c:ptCount val="12"/>
                <c:pt idx="0">
                  <c:v>41456</c:v>
                </c:pt>
                <c:pt idx="1">
                  <c:v>41487</c:v>
                </c:pt>
                <c:pt idx="2">
                  <c:v>41518</c:v>
                </c:pt>
                <c:pt idx="3">
                  <c:v>41548</c:v>
                </c:pt>
                <c:pt idx="4">
                  <c:v>41579</c:v>
                </c:pt>
                <c:pt idx="5">
                  <c:v>41609</c:v>
                </c:pt>
                <c:pt idx="6">
                  <c:v>41640</c:v>
                </c:pt>
                <c:pt idx="7">
                  <c:v>41671</c:v>
                </c:pt>
                <c:pt idx="8">
                  <c:v>41699</c:v>
                </c:pt>
                <c:pt idx="9">
                  <c:v>41730</c:v>
                </c:pt>
                <c:pt idx="10">
                  <c:v>41760</c:v>
                </c:pt>
                <c:pt idx="11">
                  <c:v>41791</c:v>
                </c:pt>
              </c:numCache>
            </c:numRef>
          </c:cat>
          <c:val>
            <c:numRef>
              <c:f>'Mes a Mes'!$E$148:$P$148</c:f>
              <c:numCache>
                <c:formatCode>_-* #,##0_-;\-* #,##0_-;_-* "-"??_-;_-@_-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0835184"/>
        <c:axId val="270826560"/>
      </c:barChart>
      <c:dateAx>
        <c:axId val="270835184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270826560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2708265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-* #,##0_-;\-* #,##0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2708351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2395835644535829"/>
          <c:y val="0.3585857982775556"/>
          <c:w val="7.1874963681103687E-2"/>
          <c:h val="0.249158241691506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6562497908912032"/>
          <c:y val="2.02020288174920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05"/>
          <c:y val="0.1144781144781145"/>
          <c:w val="0.91666666666666652"/>
          <c:h val="0.816498316498316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'Mes a Mes'!$D$150</c:f>
              <c:strCache>
                <c:ptCount val="1"/>
                <c:pt idx="0">
                  <c:v>Acumulado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'Mes a Mes'!$E$141:$P$141</c:f>
              <c:numCache>
                <c:formatCode>[$-416]mmm\-yy;@</c:formatCode>
                <c:ptCount val="12"/>
                <c:pt idx="0">
                  <c:v>41456</c:v>
                </c:pt>
                <c:pt idx="1">
                  <c:v>41487</c:v>
                </c:pt>
                <c:pt idx="2">
                  <c:v>41518</c:v>
                </c:pt>
                <c:pt idx="3">
                  <c:v>41548</c:v>
                </c:pt>
                <c:pt idx="4">
                  <c:v>41579</c:v>
                </c:pt>
                <c:pt idx="5">
                  <c:v>41609</c:v>
                </c:pt>
                <c:pt idx="6">
                  <c:v>41640</c:v>
                </c:pt>
                <c:pt idx="7">
                  <c:v>41671</c:v>
                </c:pt>
                <c:pt idx="8">
                  <c:v>41699</c:v>
                </c:pt>
                <c:pt idx="9">
                  <c:v>41730</c:v>
                </c:pt>
                <c:pt idx="10">
                  <c:v>41760</c:v>
                </c:pt>
                <c:pt idx="11">
                  <c:v>41791</c:v>
                </c:pt>
              </c:numCache>
            </c:numRef>
          </c:cat>
          <c:val>
            <c:numRef>
              <c:f>'Mes a Mes'!$E$150:$P$150</c:f>
              <c:numCache>
                <c:formatCode>_-* #,##0_-;\-* #,##0_-;_-* "-"??_-;_-@_-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0836360"/>
        <c:axId val="270826952"/>
      </c:barChart>
      <c:dateAx>
        <c:axId val="270836360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270826952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2708269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-* #,##0_-;\-* #,##0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2708363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3" workbookViewId="0"/>
  </sheetViews>
  <pageMargins left="0.78740157499999996" right="0.78740157499999996" top="0.984251969" bottom="0.984251969" header="0.49212598499999999" footer="0.49212598499999999"/>
  <headerFooter alignWithMargins="0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23" workbookViewId="0"/>
  </sheetViews>
  <pageMargins left="0.78740157499999996" right="0.78740157499999996" top="0.984251969" bottom="0.984251969" header="0.49212598499999999" footer="0.49212598499999999"/>
  <headerFooter alignWithMargins="0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23" workbookViewId="0"/>
  </sheetViews>
  <pageMargins left="0.78740157499999996" right="0.78740157499999996" top="0.984251969" bottom="0.984251969" header="0.49212598499999999" footer="0.49212598499999999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013902" cy="6233841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013902" cy="6233841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013902" cy="6233841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54"/>
  <sheetViews>
    <sheetView tabSelected="1" topLeftCell="A127" workbookViewId="0">
      <selection activeCell="C78" sqref="C78"/>
    </sheetView>
  </sheetViews>
  <sheetFormatPr defaultColWidth="5.5703125" defaultRowHeight="12.75" x14ac:dyDescent="0.2"/>
  <cols>
    <col min="1" max="1" width="5.5703125" style="4"/>
    <col min="2" max="2" width="7.42578125" style="88" customWidth="1"/>
    <col min="3" max="3" width="47.7109375" style="4" bestFit="1" customWidth="1"/>
    <col min="4" max="4" width="13.140625" style="5" bestFit="1" customWidth="1"/>
    <col min="5" max="16" width="9.140625" style="5" customWidth="1"/>
    <col min="17" max="17" width="12.5703125" style="26" customWidth="1"/>
    <col min="18" max="16384" width="5.5703125" style="4"/>
  </cols>
  <sheetData>
    <row r="1" spans="2:17" ht="13.5" thickBot="1" x14ac:dyDescent="0.25"/>
    <row r="2" spans="2:17" s="1" customFormat="1" ht="25.5" customHeight="1" thickBot="1" x14ac:dyDescent="0.25">
      <c r="B2" s="172" t="s">
        <v>226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4"/>
    </row>
    <row r="3" spans="2:17" s="1" customFormat="1" ht="21" customHeight="1" thickBot="1" x14ac:dyDescent="0.25">
      <c r="B3" s="175" t="s">
        <v>0</v>
      </c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7"/>
    </row>
    <row r="4" spans="2:17" s="1" customFormat="1" ht="21" thickBot="1" x14ac:dyDescent="0.25">
      <c r="B4" s="178" t="s">
        <v>129</v>
      </c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80"/>
    </row>
    <row r="5" spans="2:17" s="6" customFormat="1" ht="21" customHeight="1" x14ac:dyDescent="0.2">
      <c r="B5" s="181" t="s">
        <v>1</v>
      </c>
      <c r="C5" s="182"/>
      <c r="D5" s="183"/>
      <c r="E5" s="184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6"/>
    </row>
    <row r="6" spans="2:17" s="6" customFormat="1" ht="21" customHeight="1" thickBot="1" x14ac:dyDescent="0.25">
      <c r="B6" s="159" t="s">
        <v>2</v>
      </c>
      <c r="C6" s="160"/>
      <c r="D6" s="161"/>
      <c r="E6" s="162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4"/>
    </row>
    <row r="7" spans="2:17" x14ac:dyDescent="0.2">
      <c r="B7" s="89"/>
      <c r="C7" s="7"/>
      <c r="D7" s="39"/>
      <c r="E7" s="165" t="s">
        <v>3</v>
      </c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7"/>
      <c r="Q7" s="170" t="s">
        <v>4</v>
      </c>
    </row>
    <row r="8" spans="2:17" s="10" customFormat="1" ht="26.25" thickBot="1" x14ac:dyDescent="0.25">
      <c r="B8" s="90" t="s">
        <v>5</v>
      </c>
      <c r="C8" s="8" t="s">
        <v>6</v>
      </c>
      <c r="D8" s="40" t="s">
        <v>7</v>
      </c>
      <c r="E8" s="9">
        <v>41456</v>
      </c>
      <c r="F8" s="9">
        <v>41487</v>
      </c>
      <c r="G8" s="9">
        <v>41518</v>
      </c>
      <c r="H8" s="9">
        <v>41548</v>
      </c>
      <c r="I8" s="9">
        <v>41579</v>
      </c>
      <c r="J8" s="9">
        <v>41609</v>
      </c>
      <c r="K8" s="9">
        <v>41640</v>
      </c>
      <c r="L8" s="9">
        <v>41671</v>
      </c>
      <c r="M8" s="9">
        <v>41699</v>
      </c>
      <c r="N8" s="9">
        <v>41730</v>
      </c>
      <c r="O8" s="9">
        <v>41760</v>
      </c>
      <c r="P8" s="9">
        <v>41791</v>
      </c>
      <c r="Q8" s="171"/>
    </row>
    <row r="9" spans="2:17" s="2" customFormat="1" x14ac:dyDescent="0.2">
      <c r="B9" s="156" t="s">
        <v>121</v>
      </c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8"/>
    </row>
    <row r="10" spans="2:17" x14ac:dyDescent="0.2">
      <c r="B10" s="91" t="s">
        <v>8</v>
      </c>
      <c r="C10" s="41" t="s">
        <v>131</v>
      </c>
      <c r="D10" s="42">
        <v>10000</v>
      </c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37">
        <f>SUM(E10:P10)</f>
        <v>0</v>
      </c>
    </row>
    <row r="11" spans="2:17" x14ac:dyDescent="0.2">
      <c r="B11" s="91" t="s">
        <v>9</v>
      </c>
      <c r="C11" s="41" t="s">
        <v>132</v>
      </c>
      <c r="D11" s="43">
        <v>8000</v>
      </c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37">
        <f t="shared" ref="Q11:Q23" si="0">SUM(E11:P11)</f>
        <v>0</v>
      </c>
    </row>
    <row r="12" spans="2:17" x14ac:dyDescent="0.2">
      <c r="B12" s="91" t="s">
        <v>10</v>
      </c>
      <c r="C12" s="41" t="s">
        <v>133</v>
      </c>
      <c r="D12" s="43">
        <v>10000</v>
      </c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37">
        <f t="shared" si="0"/>
        <v>0</v>
      </c>
    </row>
    <row r="13" spans="2:17" x14ac:dyDescent="0.2">
      <c r="B13" s="91" t="s">
        <v>11</v>
      </c>
      <c r="C13" s="41" t="s">
        <v>134</v>
      </c>
      <c r="D13" s="43">
        <v>10000</v>
      </c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37">
        <f t="shared" si="0"/>
        <v>0</v>
      </c>
    </row>
    <row r="14" spans="2:17" ht="25.5" x14ac:dyDescent="0.2">
      <c r="B14" s="91" t="s">
        <v>12</v>
      </c>
      <c r="C14" s="35" t="s">
        <v>135</v>
      </c>
      <c r="D14" s="43">
        <v>5000</v>
      </c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37">
        <f t="shared" si="0"/>
        <v>0</v>
      </c>
    </row>
    <row r="15" spans="2:17" ht="25.5" x14ac:dyDescent="0.2">
      <c r="B15" s="91" t="s">
        <v>13</v>
      </c>
      <c r="C15" s="35" t="s">
        <v>136</v>
      </c>
      <c r="D15" s="43">
        <v>10000</v>
      </c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37">
        <f t="shared" si="0"/>
        <v>0</v>
      </c>
    </row>
    <row r="16" spans="2:17" ht="25.5" x14ac:dyDescent="0.2">
      <c r="B16" s="91" t="s">
        <v>14</v>
      </c>
      <c r="C16" s="35" t="s">
        <v>137</v>
      </c>
      <c r="D16" s="43">
        <v>100000</v>
      </c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37">
        <f t="shared" si="0"/>
        <v>0</v>
      </c>
    </row>
    <row r="17" spans="2:17" ht="25.5" x14ac:dyDescent="0.2">
      <c r="B17" s="91" t="s">
        <v>15</v>
      </c>
      <c r="C17" s="35" t="s">
        <v>138</v>
      </c>
      <c r="D17" s="43">
        <v>50000</v>
      </c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37">
        <f t="shared" si="0"/>
        <v>0</v>
      </c>
    </row>
    <row r="18" spans="2:17" ht="38.25" x14ac:dyDescent="0.2">
      <c r="B18" s="91" t="s">
        <v>16</v>
      </c>
      <c r="C18" s="35" t="s">
        <v>228</v>
      </c>
      <c r="D18" s="43">
        <v>20000</v>
      </c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37">
        <f t="shared" si="0"/>
        <v>0</v>
      </c>
    </row>
    <row r="19" spans="2:17" ht="25.5" x14ac:dyDescent="0.2">
      <c r="B19" s="91" t="s">
        <v>110</v>
      </c>
      <c r="C19" s="35" t="s">
        <v>139</v>
      </c>
      <c r="D19" s="43">
        <v>10000</v>
      </c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37">
        <f t="shared" si="0"/>
        <v>0</v>
      </c>
    </row>
    <row r="20" spans="2:17" ht="25.5" x14ac:dyDescent="0.2">
      <c r="B20" s="91" t="s">
        <v>111</v>
      </c>
      <c r="C20" s="35" t="s">
        <v>140</v>
      </c>
      <c r="D20" s="43">
        <v>100000</v>
      </c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37">
        <f t="shared" si="0"/>
        <v>0</v>
      </c>
    </row>
    <row r="21" spans="2:17" ht="25.5" x14ac:dyDescent="0.2">
      <c r="B21" s="91" t="s">
        <v>112</v>
      </c>
      <c r="C21" s="35" t="s">
        <v>141</v>
      </c>
      <c r="D21" s="43">
        <v>30000</v>
      </c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37">
        <f t="shared" si="0"/>
        <v>0</v>
      </c>
    </row>
    <row r="22" spans="2:17" x14ac:dyDescent="0.2">
      <c r="B22" s="91" t="s">
        <v>113</v>
      </c>
      <c r="C22" s="35" t="s">
        <v>142</v>
      </c>
      <c r="D22" s="43">
        <v>5000</v>
      </c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37">
        <f t="shared" si="0"/>
        <v>0</v>
      </c>
    </row>
    <row r="23" spans="2:17" ht="25.5" x14ac:dyDescent="0.2">
      <c r="B23" s="91" t="s">
        <v>114</v>
      </c>
      <c r="C23" s="44" t="s">
        <v>143</v>
      </c>
      <c r="D23" s="45">
        <v>5000</v>
      </c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37">
        <f t="shared" si="0"/>
        <v>0</v>
      </c>
    </row>
    <row r="24" spans="2:17" s="6" customFormat="1" ht="24" customHeight="1" thickBot="1" x14ac:dyDescent="0.25">
      <c r="B24" s="168" t="s">
        <v>17</v>
      </c>
      <c r="C24" s="169"/>
      <c r="D24" s="169"/>
      <c r="E24" s="11">
        <f t="shared" ref="E24:Q24" si="1">SUM(E10:E23)</f>
        <v>0</v>
      </c>
      <c r="F24" s="11">
        <f t="shared" si="1"/>
        <v>0</v>
      </c>
      <c r="G24" s="11">
        <f t="shared" si="1"/>
        <v>0</v>
      </c>
      <c r="H24" s="11">
        <f t="shared" si="1"/>
        <v>0</v>
      </c>
      <c r="I24" s="11">
        <f t="shared" si="1"/>
        <v>0</v>
      </c>
      <c r="J24" s="11">
        <f t="shared" si="1"/>
        <v>0</v>
      </c>
      <c r="K24" s="11">
        <f t="shared" si="1"/>
        <v>0</v>
      </c>
      <c r="L24" s="11">
        <f t="shared" si="1"/>
        <v>0</v>
      </c>
      <c r="M24" s="11">
        <f t="shared" si="1"/>
        <v>0</v>
      </c>
      <c r="N24" s="11">
        <f t="shared" si="1"/>
        <v>0</v>
      </c>
      <c r="O24" s="11">
        <f t="shared" si="1"/>
        <v>0</v>
      </c>
      <c r="P24" s="11">
        <f t="shared" si="1"/>
        <v>0</v>
      </c>
      <c r="Q24" s="11">
        <f t="shared" si="1"/>
        <v>0</v>
      </c>
    </row>
    <row r="25" spans="2:17" s="14" customFormat="1" ht="13.5" thickBot="1" x14ac:dyDescent="0.25">
      <c r="B25" s="92"/>
      <c r="C25" s="12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27"/>
    </row>
    <row r="26" spans="2:17" s="2" customFormat="1" x14ac:dyDescent="0.2">
      <c r="B26" s="114" t="s">
        <v>122</v>
      </c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6"/>
    </row>
    <row r="27" spans="2:17" ht="25.5" x14ac:dyDescent="0.2">
      <c r="B27" s="93" t="s">
        <v>18</v>
      </c>
      <c r="C27" s="60" t="s">
        <v>144</v>
      </c>
      <c r="D27" s="61">
        <v>5000</v>
      </c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62">
        <f>SUM(E27:P27)</f>
        <v>0</v>
      </c>
    </row>
    <row r="28" spans="2:17" ht="25.5" x14ac:dyDescent="0.2">
      <c r="B28" s="93" t="s">
        <v>19</v>
      </c>
      <c r="C28" s="63" t="s">
        <v>145</v>
      </c>
      <c r="D28" s="64">
        <v>5000</v>
      </c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62">
        <f t="shared" ref="Q28:Q34" si="2">SUM(E28:P28)</f>
        <v>0</v>
      </c>
    </row>
    <row r="29" spans="2:17" ht="25.5" x14ac:dyDescent="0.2">
      <c r="B29" s="93" t="s">
        <v>20</v>
      </c>
      <c r="C29" s="63" t="s">
        <v>227</v>
      </c>
      <c r="D29" s="64">
        <v>50000</v>
      </c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62">
        <f t="shared" si="2"/>
        <v>0</v>
      </c>
    </row>
    <row r="30" spans="2:17" ht="38.25" x14ac:dyDescent="0.2">
      <c r="B30" s="93" t="s">
        <v>21</v>
      </c>
      <c r="C30" s="63" t="s">
        <v>229</v>
      </c>
      <c r="D30" s="64">
        <v>50000</v>
      </c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62">
        <f t="shared" si="2"/>
        <v>0</v>
      </c>
    </row>
    <row r="31" spans="2:17" ht="38.25" x14ac:dyDescent="0.2">
      <c r="B31" s="93" t="s">
        <v>22</v>
      </c>
      <c r="C31" s="63" t="s">
        <v>230</v>
      </c>
      <c r="D31" s="64">
        <v>50000</v>
      </c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62">
        <f t="shared" si="2"/>
        <v>0</v>
      </c>
    </row>
    <row r="32" spans="2:17" ht="51" x14ac:dyDescent="0.2">
      <c r="B32" s="93" t="s">
        <v>23</v>
      </c>
      <c r="C32" s="63" t="s">
        <v>231</v>
      </c>
      <c r="D32" s="64">
        <v>5000</v>
      </c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62">
        <f t="shared" si="2"/>
        <v>0</v>
      </c>
    </row>
    <row r="33" spans="2:17" ht="51" x14ac:dyDescent="0.2">
      <c r="B33" s="93" t="s">
        <v>24</v>
      </c>
      <c r="C33" s="63" t="s">
        <v>232</v>
      </c>
      <c r="D33" s="64">
        <v>5000</v>
      </c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62">
        <f t="shared" si="2"/>
        <v>0</v>
      </c>
    </row>
    <row r="34" spans="2:17" ht="38.25" x14ac:dyDescent="0.2">
      <c r="B34" s="93" t="s">
        <v>25</v>
      </c>
      <c r="C34" s="65" t="s">
        <v>233</v>
      </c>
      <c r="D34" s="66">
        <v>5000</v>
      </c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62">
        <f t="shared" si="2"/>
        <v>0</v>
      </c>
    </row>
    <row r="35" spans="2:17" s="6" customFormat="1" ht="25.5" customHeight="1" thickBot="1" x14ac:dyDescent="0.25">
      <c r="B35" s="154" t="s">
        <v>26</v>
      </c>
      <c r="C35" s="155"/>
      <c r="D35" s="155"/>
      <c r="E35" s="67">
        <f t="shared" ref="E35:Q35" si="3">SUM(E27:E34)</f>
        <v>0</v>
      </c>
      <c r="F35" s="67">
        <f t="shared" si="3"/>
        <v>0</v>
      </c>
      <c r="G35" s="67">
        <f t="shared" si="3"/>
        <v>0</v>
      </c>
      <c r="H35" s="67">
        <f t="shared" si="3"/>
        <v>0</v>
      </c>
      <c r="I35" s="67">
        <f t="shared" si="3"/>
        <v>0</v>
      </c>
      <c r="J35" s="67">
        <f t="shared" si="3"/>
        <v>0</v>
      </c>
      <c r="K35" s="67">
        <f t="shared" si="3"/>
        <v>0</v>
      </c>
      <c r="L35" s="67">
        <f t="shared" si="3"/>
        <v>0</v>
      </c>
      <c r="M35" s="67">
        <f t="shared" si="3"/>
        <v>0</v>
      </c>
      <c r="N35" s="67">
        <f t="shared" si="3"/>
        <v>0</v>
      </c>
      <c r="O35" s="67">
        <f t="shared" si="3"/>
        <v>0</v>
      </c>
      <c r="P35" s="67">
        <f t="shared" si="3"/>
        <v>0</v>
      </c>
      <c r="Q35" s="68">
        <f t="shared" si="3"/>
        <v>0</v>
      </c>
    </row>
    <row r="36" spans="2:17" s="6" customFormat="1" ht="13.5" thickBot="1" x14ac:dyDescent="0.25">
      <c r="B36" s="92"/>
      <c r="C36" s="12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27"/>
    </row>
    <row r="37" spans="2:17" s="1" customFormat="1" x14ac:dyDescent="0.2">
      <c r="B37" s="111" t="s">
        <v>123</v>
      </c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3"/>
    </row>
    <row r="38" spans="2:17" x14ac:dyDescent="0.2">
      <c r="B38" s="94" t="s">
        <v>27</v>
      </c>
      <c r="C38" s="46" t="s">
        <v>146</v>
      </c>
      <c r="D38" s="47">
        <v>20000</v>
      </c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37">
        <f>SUM(E38:P38)</f>
        <v>0</v>
      </c>
    </row>
    <row r="39" spans="2:17" x14ac:dyDescent="0.2">
      <c r="B39" s="95" t="s">
        <v>28</v>
      </c>
      <c r="C39" s="48" t="s">
        <v>147</v>
      </c>
      <c r="D39" s="49">
        <v>15000</v>
      </c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37">
        <f t="shared" ref="Q39:Q63" si="4">SUM(E39:P39)</f>
        <v>0</v>
      </c>
    </row>
    <row r="40" spans="2:17" ht="25.5" x14ac:dyDescent="0.2">
      <c r="B40" s="95" t="s">
        <v>29</v>
      </c>
      <c r="C40" s="48" t="s">
        <v>148</v>
      </c>
      <c r="D40" s="49">
        <v>5000</v>
      </c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37">
        <f t="shared" si="4"/>
        <v>0</v>
      </c>
    </row>
    <row r="41" spans="2:17" ht="51" x14ac:dyDescent="0.2">
      <c r="B41" s="95" t="s">
        <v>30</v>
      </c>
      <c r="C41" s="48" t="s">
        <v>149</v>
      </c>
      <c r="D41" s="49">
        <v>5000</v>
      </c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37">
        <f t="shared" si="4"/>
        <v>0</v>
      </c>
    </row>
    <row r="42" spans="2:17" ht="25.5" x14ac:dyDescent="0.2">
      <c r="B42" s="95" t="s">
        <v>31</v>
      </c>
      <c r="C42" s="48" t="s">
        <v>150</v>
      </c>
      <c r="D42" s="49">
        <v>10000</v>
      </c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37">
        <f t="shared" si="4"/>
        <v>0</v>
      </c>
    </row>
    <row r="43" spans="2:17" ht="25.5" x14ac:dyDescent="0.2">
      <c r="B43" s="95" t="s">
        <v>32</v>
      </c>
      <c r="C43" s="48" t="s">
        <v>151</v>
      </c>
      <c r="D43" s="49">
        <v>5000</v>
      </c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37">
        <f t="shared" si="4"/>
        <v>0</v>
      </c>
    </row>
    <row r="44" spans="2:17" ht="25.5" x14ac:dyDescent="0.2">
      <c r="B44" s="95" t="s">
        <v>33</v>
      </c>
      <c r="C44" s="48" t="s">
        <v>152</v>
      </c>
      <c r="D44" s="49">
        <v>5000</v>
      </c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37">
        <f t="shared" si="4"/>
        <v>0</v>
      </c>
    </row>
    <row r="45" spans="2:17" x14ac:dyDescent="0.2">
      <c r="B45" s="95" t="s">
        <v>34</v>
      </c>
      <c r="C45" s="48" t="s">
        <v>153</v>
      </c>
      <c r="D45" s="49">
        <v>10000</v>
      </c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37">
        <f t="shared" si="4"/>
        <v>0</v>
      </c>
    </row>
    <row r="46" spans="2:17" ht="25.5" x14ac:dyDescent="0.2">
      <c r="B46" s="95" t="s">
        <v>35</v>
      </c>
      <c r="C46" s="48" t="s">
        <v>154</v>
      </c>
      <c r="D46" s="49">
        <v>5000</v>
      </c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37">
        <f t="shared" si="4"/>
        <v>0</v>
      </c>
    </row>
    <row r="47" spans="2:17" ht="76.5" x14ac:dyDescent="0.2">
      <c r="B47" s="95" t="s">
        <v>36</v>
      </c>
      <c r="C47" s="48" t="s">
        <v>155</v>
      </c>
      <c r="D47" s="49">
        <v>5000</v>
      </c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37">
        <f t="shared" si="4"/>
        <v>0</v>
      </c>
    </row>
    <row r="48" spans="2:17" ht="51" x14ac:dyDescent="0.2">
      <c r="B48" s="95" t="s">
        <v>37</v>
      </c>
      <c r="C48" s="48" t="s">
        <v>156</v>
      </c>
      <c r="D48" s="49">
        <v>2000</v>
      </c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37">
        <f t="shared" si="4"/>
        <v>0</v>
      </c>
    </row>
    <row r="49" spans="2:17" ht="38.25" x14ac:dyDescent="0.2">
      <c r="B49" s="95" t="s">
        <v>38</v>
      </c>
      <c r="C49" s="48" t="s">
        <v>157</v>
      </c>
      <c r="D49" s="49">
        <v>2000</v>
      </c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37">
        <f t="shared" si="4"/>
        <v>0</v>
      </c>
    </row>
    <row r="50" spans="2:17" ht="38.25" x14ac:dyDescent="0.2">
      <c r="B50" s="95" t="s">
        <v>39</v>
      </c>
      <c r="C50" s="48" t="s">
        <v>158</v>
      </c>
      <c r="D50" s="49">
        <v>3000</v>
      </c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37">
        <f t="shared" si="4"/>
        <v>0</v>
      </c>
    </row>
    <row r="51" spans="2:17" x14ac:dyDescent="0.2">
      <c r="B51" s="95" t="s">
        <v>40</v>
      </c>
      <c r="C51" s="48" t="s">
        <v>159</v>
      </c>
      <c r="D51" s="49">
        <v>3000</v>
      </c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37">
        <f t="shared" si="4"/>
        <v>0</v>
      </c>
    </row>
    <row r="52" spans="2:17" ht="38.25" x14ac:dyDescent="0.2">
      <c r="B52" s="95" t="s">
        <v>41</v>
      </c>
      <c r="C52" s="48" t="s">
        <v>160</v>
      </c>
      <c r="D52" s="49">
        <v>20000</v>
      </c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37">
        <f t="shared" si="4"/>
        <v>0</v>
      </c>
    </row>
    <row r="53" spans="2:17" ht="25.5" x14ac:dyDescent="0.2">
      <c r="B53" s="95" t="s">
        <v>42</v>
      </c>
      <c r="C53" s="48" t="s">
        <v>161</v>
      </c>
      <c r="D53" s="49">
        <v>3000</v>
      </c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37">
        <f t="shared" si="4"/>
        <v>0</v>
      </c>
    </row>
    <row r="54" spans="2:17" ht="25.5" x14ac:dyDescent="0.2">
      <c r="B54" s="95" t="s">
        <v>43</v>
      </c>
      <c r="C54" s="48" t="s">
        <v>115</v>
      </c>
      <c r="D54" s="49">
        <v>2000</v>
      </c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37">
        <f t="shared" si="4"/>
        <v>0</v>
      </c>
    </row>
    <row r="55" spans="2:17" ht="25.5" x14ac:dyDescent="0.2">
      <c r="B55" s="95" t="s">
        <v>44</v>
      </c>
      <c r="C55" s="48" t="s">
        <v>162</v>
      </c>
      <c r="D55" s="49">
        <v>5000</v>
      </c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37">
        <f t="shared" si="4"/>
        <v>0</v>
      </c>
    </row>
    <row r="56" spans="2:17" x14ac:dyDescent="0.2">
      <c r="B56" s="95" t="s">
        <v>45</v>
      </c>
      <c r="C56" s="48" t="s">
        <v>116</v>
      </c>
      <c r="D56" s="49">
        <v>10000</v>
      </c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37">
        <f t="shared" si="4"/>
        <v>0</v>
      </c>
    </row>
    <row r="57" spans="2:17" ht="38.25" x14ac:dyDescent="0.2">
      <c r="B57" s="95" t="s">
        <v>46</v>
      </c>
      <c r="C57" s="48" t="s">
        <v>163</v>
      </c>
      <c r="D57" s="49">
        <v>15000</v>
      </c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37">
        <f t="shared" si="4"/>
        <v>0</v>
      </c>
    </row>
    <row r="58" spans="2:17" ht="25.5" x14ac:dyDescent="0.2">
      <c r="B58" s="95" t="s">
        <v>47</v>
      </c>
      <c r="C58" s="48" t="s">
        <v>164</v>
      </c>
      <c r="D58" s="49">
        <v>1000</v>
      </c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37">
        <f t="shared" si="4"/>
        <v>0</v>
      </c>
    </row>
    <row r="59" spans="2:17" ht="25.5" x14ac:dyDescent="0.2">
      <c r="B59" s="95" t="s">
        <v>48</v>
      </c>
      <c r="C59" s="48" t="s">
        <v>165</v>
      </c>
      <c r="D59" s="49">
        <v>2000</v>
      </c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37">
        <f t="shared" si="4"/>
        <v>0</v>
      </c>
    </row>
    <row r="60" spans="2:17" ht="25.5" x14ac:dyDescent="0.2">
      <c r="B60" s="95" t="s">
        <v>49</v>
      </c>
      <c r="C60" s="48" t="s">
        <v>166</v>
      </c>
      <c r="D60" s="49">
        <v>3000</v>
      </c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37">
        <f t="shared" si="4"/>
        <v>0</v>
      </c>
    </row>
    <row r="61" spans="2:17" ht="25.5" x14ac:dyDescent="0.2">
      <c r="B61" s="95" t="s">
        <v>50</v>
      </c>
      <c r="C61" s="48" t="s">
        <v>167</v>
      </c>
      <c r="D61" s="49">
        <v>5000</v>
      </c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37">
        <f t="shared" si="4"/>
        <v>0</v>
      </c>
    </row>
    <row r="62" spans="2:17" ht="25.5" x14ac:dyDescent="0.2">
      <c r="B62" s="95" t="s">
        <v>109</v>
      </c>
      <c r="C62" s="48" t="s">
        <v>168</v>
      </c>
      <c r="D62" s="49">
        <v>2000</v>
      </c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37">
        <f t="shared" si="4"/>
        <v>0</v>
      </c>
    </row>
    <row r="63" spans="2:17" ht="51.75" thickBot="1" x14ac:dyDescent="0.25">
      <c r="B63" s="36" t="s">
        <v>170</v>
      </c>
      <c r="C63" s="50" t="s">
        <v>169</v>
      </c>
      <c r="D63" s="51">
        <v>5000</v>
      </c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37">
        <f t="shared" si="4"/>
        <v>0</v>
      </c>
    </row>
    <row r="64" spans="2:17" s="6" customFormat="1" ht="24.75" customHeight="1" thickBot="1" x14ac:dyDescent="0.25">
      <c r="B64" s="130" t="s">
        <v>51</v>
      </c>
      <c r="C64" s="131"/>
      <c r="D64" s="132"/>
      <c r="E64" s="15">
        <f t="shared" ref="E64:Q64" si="5">SUM(E38:E63)</f>
        <v>0</v>
      </c>
      <c r="F64" s="15">
        <f t="shared" si="5"/>
        <v>0</v>
      </c>
      <c r="G64" s="15">
        <f t="shared" si="5"/>
        <v>0</v>
      </c>
      <c r="H64" s="15">
        <f t="shared" si="5"/>
        <v>0</v>
      </c>
      <c r="I64" s="15">
        <f t="shared" si="5"/>
        <v>0</v>
      </c>
      <c r="J64" s="15">
        <f t="shared" si="5"/>
        <v>0</v>
      </c>
      <c r="K64" s="15">
        <f t="shared" si="5"/>
        <v>0</v>
      </c>
      <c r="L64" s="15">
        <f t="shared" si="5"/>
        <v>0</v>
      </c>
      <c r="M64" s="15">
        <f t="shared" si="5"/>
        <v>0</v>
      </c>
      <c r="N64" s="15">
        <f t="shared" si="5"/>
        <v>0</v>
      </c>
      <c r="O64" s="15">
        <f t="shared" si="5"/>
        <v>0</v>
      </c>
      <c r="P64" s="15">
        <f t="shared" si="5"/>
        <v>0</v>
      </c>
      <c r="Q64" s="38">
        <f t="shared" si="5"/>
        <v>0</v>
      </c>
    </row>
    <row r="65" spans="2:17" s="14" customFormat="1" ht="13.5" thickBot="1" x14ac:dyDescent="0.25">
      <c r="B65" s="96"/>
      <c r="C65" s="16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27"/>
    </row>
    <row r="66" spans="2:17" s="1" customFormat="1" x14ac:dyDescent="0.2">
      <c r="B66" s="114" t="s">
        <v>124</v>
      </c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6"/>
    </row>
    <row r="67" spans="2:17" ht="25.5" x14ac:dyDescent="0.2">
      <c r="B67" s="97" t="s">
        <v>52</v>
      </c>
      <c r="C67" s="69" t="s">
        <v>171</v>
      </c>
      <c r="D67" s="61">
        <v>100000</v>
      </c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62">
        <f t="shared" ref="Q67:Q82" si="6">SUM(E67:P67)</f>
        <v>0</v>
      </c>
    </row>
    <row r="68" spans="2:17" ht="25.5" x14ac:dyDescent="0.2">
      <c r="B68" s="98" t="s">
        <v>53</v>
      </c>
      <c r="C68" s="70" t="s">
        <v>172</v>
      </c>
      <c r="D68" s="64">
        <v>100000</v>
      </c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62">
        <f t="shared" si="6"/>
        <v>0</v>
      </c>
    </row>
    <row r="69" spans="2:17" ht="38.25" x14ac:dyDescent="0.2">
      <c r="B69" s="98" t="s">
        <v>54</v>
      </c>
      <c r="C69" s="70" t="s">
        <v>173</v>
      </c>
      <c r="D69" s="64">
        <v>20000</v>
      </c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62">
        <f t="shared" si="6"/>
        <v>0</v>
      </c>
    </row>
    <row r="70" spans="2:17" ht="38.25" x14ac:dyDescent="0.2">
      <c r="B70" s="98" t="s">
        <v>55</v>
      </c>
      <c r="C70" s="70" t="s">
        <v>174</v>
      </c>
      <c r="D70" s="64">
        <v>10000</v>
      </c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62">
        <f t="shared" si="6"/>
        <v>0</v>
      </c>
    </row>
    <row r="71" spans="2:17" ht="38.25" x14ac:dyDescent="0.2">
      <c r="B71" s="98" t="s">
        <v>56</v>
      </c>
      <c r="C71" s="70" t="s">
        <v>175</v>
      </c>
      <c r="D71" s="64">
        <v>10000</v>
      </c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62">
        <f t="shared" si="6"/>
        <v>0</v>
      </c>
    </row>
    <row r="72" spans="2:17" ht="38.25" x14ac:dyDescent="0.2">
      <c r="B72" s="98" t="s">
        <v>57</v>
      </c>
      <c r="C72" s="70" t="s">
        <v>176</v>
      </c>
      <c r="D72" s="64">
        <v>20000</v>
      </c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62">
        <f t="shared" si="6"/>
        <v>0</v>
      </c>
    </row>
    <row r="73" spans="2:17" ht="38.25" x14ac:dyDescent="0.2">
      <c r="B73" s="98" t="s">
        <v>58</v>
      </c>
      <c r="C73" s="70" t="s">
        <v>177</v>
      </c>
      <c r="D73" s="64">
        <v>10000</v>
      </c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62">
        <f t="shared" si="6"/>
        <v>0</v>
      </c>
    </row>
    <row r="74" spans="2:17" ht="38.25" x14ac:dyDescent="0.2">
      <c r="B74" s="98" t="s">
        <v>59</v>
      </c>
      <c r="C74" s="70" t="s">
        <v>178</v>
      </c>
      <c r="D74" s="64">
        <v>5</v>
      </c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62">
        <f t="shared" si="6"/>
        <v>0</v>
      </c>
    </row>
    <row r="75" spans="2:17" ht="38.25" x14ac:dyDescent="0.2">
      <c r="B75" s="98" t="s">
        <v>60</v>
      </c>
      <c r="C75" s="70" t="s">
        <v>179</v>
      </c>
      <c r="D75" s="64">
        <v>5</v>
      </c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62">
        <f t="shared" si="6"/>
        <v>0</v>
      </c>
    </row>
    <row r="76" spans="2:17" ht="25.5" x14ac:dyDescent="0.2">
      <c r="B76" s="98" t="s">
        <v>61</v>
      </c>
      <c r="C76" s="70" t="s">
        <v>180</v>
      </c>
      <c r="D76" s="64">
        <v>10000</v>
      </c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62">
        <f t="shared" si="6"/>
        <v>0</v>
      </c>
    </row>
    <row r="77" spans="2:17" ht="25.5" x14ac:dyDescent="0.2">
      <c r="B77" s="98" t="s">
        <v>62</v>
      </c>
      <c r="C77" s="70" t="s">
        <v>181</v>
      </c>
      <c r="D77" s="64">
        <v>5000</v>
      </c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62">
        <f t="shared" si="6"/>
        <v>0</v>
      </c>
    </row>
    <row r="78" spans="2:17" ht="38.25" x14ac:dyDescent="0.2">
      <c r="B78" s="98" t="s">
        <v>63</v>
      </c>
      <c r="C78" s="70" t="s">
        <v>235</v>
      </c>
      <c r="D78" s="64">
        <v>2000</v>
      </c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62">
        <f t="shared" si="6"/>
        <v>0</v>
      </c>
    </row>
    <row r="79" spans="2:17" ht="25.5" x14ac:dyDescent="0.2">
      <c r="B79" s="98" t="s">
        <v>64</v>
      </c>
      <c r="C79" s="70" t="s">
        <v>182</v>
      </c>
      <c r="D79" s="64">
        <v>1000</v>
      </c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62">
        <f t="shared" si="6"/>
        <v>0</v>
      </c>
    </row>
    <row r="80" spans="2:17" ht="25.5" x14ac:dyDescent="0.2">
      <c r="B80" s="98" t="s">
        <v>65</v>
      </c>
      <c r="C80" s="70" t="s">
        <v>183</v>
      </c>
      <c r="D80" s="64">
        <v>15000</v>
      </c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62">
        <f t="shared" si="6"/>
        <v>0</v>
      </c>
    </row>
    <row r="81" spans="2:17" ht="25.5" x14ac:dyDescent="0.2">
      <c r="B81" s="98" t="s">
        <v>117</v>
      </c>
      <c r="C81" s="70" t="s">
        <v>234</v>
      </c>
      <c r="D81" s="64">
        <v>10000</v>
      </c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62">
        <f t="shared" si="6"/>
        <v>0</v>
      </c>
    </row>
    <row r="82" spans="2:17" ht="25.5" x14ac:dyDescent="0.2">
      <c r="B82" s="99" t="s">
        <v>118</v>
      </c>
      <c r="C82" s="71" t="s">
        <v>184</v>
      </c>
      <c r="D82" s="66">
        <v>5000</v>
      </c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6"/>
      <c r="Q82" s="62">
        <f t="shared" si="6"/>
        <v>0</v>
      </c>
    </row>
    <row r="83" spans="2:17" s="6" customFormat="1" ht="24" customHeight="1" thickBot="1" x14ac:dyDescent="0.25">
      <c r="B83" s="136" t="s">
        <v>66</v>
      </c>
      <c r="C83" s="137"/>
      <c r="D83" s="137"/>
      <c r="E83" s="67">
        <f t="shared" ref="E83:Q83" si="7">SUM(E67:E82)</f>
        <v>0</v>
      </c>
      <c r="F83" s="67">
        <f t="shared" si="7"/>
        <v>0</v>
      </c>
      <c r="G83" s="67">
        <f t="shared" si="7"/>
        <v>0</v>
      </c>
      <c r="H83" s="67">
        <f t="shared" si="7"/>
        <v>0</v>
      </c>
      <c r="I83" s="67">
        <f t="shared" si="7"/>
        <v>0</v>
      </c>
      <c r="J83" s="67">
        <f t="shared" si="7"/>
        <v>0</v>
      </c>
      <c r="K83" s="67">
        <f t="shared" si="7"/>
        <v>0</v>
      </c>
      <c r="L83" s="67">
        <f t="shared" si="7"/>
        <v>0</v>
      </c>
      <c r="M83" s="67">
        <f t="shared" si="7"/>
        <v>0</v>
      </c>
      <c r="N83" s="67">
        <f t="shared" si="7"/>
        <v>0</v>
      </c>
      <c r="O83" s="67">
        <f t="shared" si="7"/>
        <v>0</v>
      </c>
      <c r="P83" s="67">
        <f t="shared" si="7"/>
        <v>0</v>
      </c>
      <c r="Q83" s="68">
        <f t="shared" si="7"/>
        <v>0</v>
      </c>
    </row>
    <row r="84" spans="2:17" s="6" customFormat="1" ht="13.5" thickBot="1" x14ac:dyDescent="0.25">
      <c r="B84" s="92"/>
      <c r="C84" s="12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27"/>
    </row>
    <row r="85" spans="2:17" s="1" customFormat="1" x14ac:dyDescent="0.2">
      <c r="B85" s="111" t="s">
        <v>125</v>
      </c>
      <c r="C85" s="112"/>
      <c r="D85" s="112"/>
      <c r="E85" s="112"/>
      <c r="F85" s="112"/>
      <c r="G85" s="112"/>
      <c r="H85" s="112"/>
      <c r="I85" s="112"/>
      <c r="J85" s="112"/>
      <c r="K85" s="112"/>
      <c r="L85" s="112"/>
      <c r="M85" s="112"/>
      <c r="N85" s="112"/>
      <c r="O85" s="112"/>
      <c r="P85" s="112"/>
      <c r="Q85" s="129"/>
    </row>
    <row r="86" spans="2:17" x14ac:dyDescent="0.2">
      <c r="B86" s="100" t="s">
        <v>67</v>
      </c>
      <c r="C86" s="52" t="s">
        <v>185</v>
      </c>
      <c r="D86" s="53">
        <v>50000</v>
      </c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  <c r="Q86" s="37">
        <f>SUM(E86:P86)</f>
        <v>0</v>
      </c>
    </row>
    <row r="87" spans="2:17" x14ac:dyDescent="0.2">
      <c r="B87" s="101" t="s">
        <v>68</v>
      </c>
      <c r="C87" s="54" t="s">
        <v>186</v>
      </c>
      <c r="D87" s="55">
        <v>50000</v>
      </c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76"/>
      <c r="Q87" s="37">
        <f t="shared" ref="Q87:Q96" si="8">SUM(E87:P87)</f>
        <v>0</v>
      </c>
    </row>
    <row r="88" spans="2:17" ht="38.25" x14ac:dyDescent="0.2">
      <c r="B88" s="95" t="s">
        <v>69</v>
      </c>
      <c r="C88" s="48" t="s">
        <v>187</v>
      </c>
      <c r="D88" s="49">
        <v>10000</v>
      </c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76"/>
      <c r="P88" s="76"/>
      <c r="Q88" s="37">
        <f t="shared" si="8"/>
        <v>0</v>
      </c>
    </row>
    <row r="89" spans="2:17" ht="25.5" x14ac:dyDescent="0.2">
      <c r="B89" s="95" t="s">
        <v>70</v>
      </c>
      <c r="C89" s="48" t="s">
        <v>188</v>
      </c>
      <c r="D89" s="49">
        <v>20000</v>
      </c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  <c r="P89" s="76"/>
      <c r="Q89" s="37">
        <f t="shared" si="8"/>
        <v>0</v>
      </c>
    </row>
    <row r="90" spans="2:17" ht="25.5" x14ac:dyDescent="0.2">
      <c r="B90" s="95" t="s">
        <v>71</v>
      </c>
      <c r="C90" s="48" t="s">
        <v>189</v>
      </c>
      <c r="D90" s="49">
        <v>15000</v>
      </c>
      <c r="E90" s="76"/>
      <c r="F90" s="76"/>
      <c r="G90" s="76"/>
      <c r="H90" s="76"/>
      <c r="I90" s="76"/>
      <c r="J90" s="76"/>
      <c r="K90" s="76"/>
      <c r="L90" s="76"/>
      <c r="M90" s="76"/>
      <c r="N90" s="76"/>
      <c r="O90" s="76"/>
      <c r="P90" s="76"/>
      <c r="Q90" s="37">
        <f t="shared" si="8"/>
        <v>0</v>
      </c>
    </row>
    <row r="91" spans="2:17" x14ac:dyDescent="0.2">
      <c r="B91" s="123" t="s">
        <v>72</v>
      </c>
      <c r="C91" s="125" t="s">
        <v>190</v>
      </c>
      <c r="D91" s="127">
        <v>10000</v>
      </c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76"/>
      <c r="P91" s="76"/>
      <c r="Q91" s="37">
        <f t="shared" si="8"/>
        <v>0</v>
      </c>
    </row>
    <row r="92" spans="2:17" x14ac:dyDescent="0.2">
      <c r="B92" s="124"/>
      <c r="C92" s="126"/>
      <c r="D92" s="128"/>
      <c r="E92" s="76"/>
      <c r="F92" s="76"/>
      <c r="G92" s="76"/>
      <c r="H92" s="76"/>
      <c r="I92" s="76"/>
      <c r="J92" s="76"/>
      <c r="K92" s="76"/>
      <c r="L92" s="76"/>
      <c r="M92" s="76"/>
      <c r="N92" s="76"/>
      <c r="O92" s="76"/>
      <c r="P92" s="76"/>
      <c r="Q92" s="37">
        <f t="shared" si="8"/>
        <v>0</v>
      </c>
    </row>
    <row r="93" spans="2:17" x14ac:dyDescent="0.2">
      <c r="B93" s="123" t="s">
        <v>73</v>
      </c>
      <c r="C93" s="125" t="s">
        <v>191</v>
      </c>
      <c r="D93" s="127">
        <v>5000</v>
      </c>
      <c r="E93" s="76"/>
      <c r="F93" s="76"/>
      <c r="G93" s="76"/>
      <c r="H93" s="76"/>
      <c r="I93" s="76"/>
      <c r="J93" s="76"/>
      <c r="K93" s="76"/>
      <c r="L93" s="76"/>
      <c r="M93" s="76"/>
      <c r="N93" s="76"/>
      <c r="O93" s="76"/>
      <c r="P93" s="76"/>
      <c r="Q93" s="37">
        <f t="shared" si="8"/>
        <v>0</v>
      </c>
    </row>
    <row r="94" spans="2:17" x14ac:dyDescent="0.2">
      <c r="B94" s="124"/>
      <c r="C94" s="126"/>
      <c r="D94" s="128"/>
      <c r="E94" s="76"/>
      <c r="F94" s="76"/>
      <c r="G94" s="76"/>
      <c r="H94" s="76"/>
      <c r="I94" s="76"/>
      <c r="J94" s="76"/>
      <c r="K94" s="76"/>
      <c r="L94" s="76"/>
      <c r="M94" s="76"/>
      <c r="N94" s="76"/>
      <c r="O94" s="76"/>
      <c r="P94" s="76"/>
      <c r="Q94" s="37">
        <f t="shared" si="8"/>
        <v>0</v>
      </c>
    </row>
    <row r="95" spans="2:17" x14ac:dyDescent="0.2">
      <c r="B95" s="123" t="s">
        <v>74</v>
      </c>
      <c r="C95" s="125" t="s">
        <v>192</v>
      </c>
      <c r="D95" s="127">
        <v>15000</v>
      </c>
      <c r="E95" s="76"/>
      <c r="F95" s="76"/>
      <c r="G95" s="76"/>
      <c r="H95" s="76"/>
      <c r="I95" s="76"/>
      <c r="J95" s="76"/>
      <c r="K95" s="76"/>
      <c r="L95" s="76"/>
      <c r="M95" s="76"/>
      <c r="N95" s="76"/>
      <c r="O95" s="76"/>
      <c r="P95" s="76"/>
      <c r="Q95" s="37">
        <f t="shared" si="8"/>
        <v>0</v>
      </c>
    </row>
    <row r="96" spans="2:17" x14ac:dyDescent="0.2">
      <c r="B96" s="124"/>
      <c r="C96" s="126"/>
      <c r="D96" s="128"/>
      <c r="E96" s="76"/>
      <c r="F96" s="76"/>
      <c r="G96" s="76"/>
      <c r="H96" s="76"/>
      <c r="I96" s="76"/>
      <c r="J96" s="76"/>
      <c r="K96" s="76"/>
      <c r="L96" s="76"/>
      <c r="M96" s="76"/>
      <c r="N96" s="76"/>
      <c r="O96" s="76"/>
      <c r="P96" s="76"/>
      <c r="Q96" s="37">
        <f t="shared" si="8"/>
        <v>0</v>
      </c>
    </row>
    <row r="97" spans="2:17" s="6" customFormat="1" ht="21.75" customHeight="1" thickBot="1" x14ac:dyDescent="0.25">
      <c r="B97" s="138" t="s">
        <v>75</v>
      </c>
      <c r="C97" s="139"/>
      <c r="D97" s="140"/>
      <c r="E97" s="15">
        <f t="shared" ref="E97:Q97" si="9">SUM(E86:E96)</f>
        <v>0</v>
      </c>
      <c r="F97" s="15">
        <f t="shared" si="9"/>
        <v>0</v>
      </c>
      <c r="G97" s="15">
        <f t="shared" si="9"/>
        <v>0</v>
      </c>
      <c r="H97" s="15">
        <f t="shared" si="9"/>
        <v>0</v>
      </c>
      <c r="I97" s="15">
        <f t="shared" si="9"/>
        <v>0</v>
      </c>
      <c r="J97" s="15">
        <f t="shared" si="9"/>
        <v>0</v>
      </c>
      <c r="K97" s="15">
        <f t="shared" si="9"/>
        <v>0</v>
      </c>
      <c r="L97" s="15">
        <f t="shared" si="9"/>
        <v>0</v>
      </c>
      <c r="M97" s="15">
        <f t="shared" si="9"/>
        <v>0</v>
      </c>
      <c r="N97" s="15">
        <f t="shared" si="9"/>
        <v>0</v>
      </c>
      <c r="O97" s="15">
        <f t="shared" si="9"/>
        <v>0</v>
      </c>
      <c r="P97" s="15">
        <f t="shared" si="9"/>
        <v>0</v>
      </c>
      <c r="Q97" s="38">
        <f t="shared" si="9"/>
        <v>0</v>
      </c>
    </row>
    <row r="98" spans="2:17" s="6" customFormat="1" ht="13.5" thickBot="1" x14ac:dyDescent="0.25">
      <c r="B98" s="92"/>
      <c r="C98" s="12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27"/>
    </row>
    <row r="99" spans="2:17" s="1" customFormat="1" x14ac:dyDescent="0.2">
      <c r="B99" s="144" t="s">
        <v>126</v>
      </c>
      <c r="C99" s="145"/>
      <c r="D99" s="145"/>
      <c r="E99" s="145"/>
      <c r="F99" s="145"/>
      <c r="G99" s="145"/>
      <c r="H99" s="145"/>
      <c r="I99" s="145"/>
      <c r="J99" s="145"/>
      <c r="K99" s="145"/>
      <c r="L99" s="145"/>
      <c r="M99" s="145"/>
      <c r="N99" s="145"/>
      <c r="O99" s="145"/>
      <c r="P99" s="145"/>
      <c r="Q99" s="116"/>
    </row>
    <row r="100" spans="2:17" ht="25.5" x14ac:dyDescent="0.2">
      <c r="B100" s="93" t="s">
        <v>76</v>
      </c>
      <c r="C100" s="60" t="s">
        <v>198</v>
      </c>
      <c r="D100" s="61">
        <v>5000</v>
      </c>
      <c r="E100" s="78"/>
      <c r="F100" s="76"/>
      <c r="G100" s="76"/>
      <c r="H100" s="76"/>
      <c r="I100" s="76"/>
      <c r="J100" s="76"/>
      <c r="K100" s="76"/>
      <c r="L100" s="76"/>
      <c r="M100" s="76"/>
      <c r="N100" s="76"/>
      <c r="O100" s="76"/>
      <c r="P100" s="76"/>
      <c r="Q100" s="72">
        <f>SUM(E100:P100)</f>
        <v>0</v>
      </c>
    </row>
    <row r="101" spans="2:17" ht="25.5" x14ac:dyDescent="0.2">
      <c r="B101" s="93" t="s">
        <v>77</v>
      </c>
      <c r="C101" s="63" t="s">
        <v>199</v>
      </c>
      <c r="D101" s="64">
        <v>5000</v>
      </c>
      <c r="E101" s="78"/>
      <c r="F101" s="76"/>
      <c r="G101" s="76"/>
      <c r="H101" s="76"/>
      <c r="I101" s="76"/>
      <c r="J101" s="76"/>
      <c r="K101" s="76"/>
      <c r="L101" s="76"/>
      <c r="M101" s="76"/>
      <c r="N101" s="76"/>
      <c r="O101" s="76"/>
      <c r="P101" s="76"/>
      <c r="Q101" s="73">
        <f t="shared" ref="Q101:Q121" si="10">SUM(E101:P101)</f>
        <v>0</v>
      </c>
    </row>
    <row r="102" spans="2:17" ht="51" x14ac:dyDescent="0.2">
      <c r="B102" s="93" t="s">
        <v>78</v>
      </c>
      <c r="C102" s="63" t="s">
        <v>200</v>
      </c>
      <c r="D102" s="64">
        <v>500</v>
      </c>
      <c r="E102" s="78"/>
      <c r="F102" s="76"/>
      <c r="G102" s="76"/>
      <c r="H102" s="76"/>
      <c r="I102" s="76"/>
      <c r="J102" s="76"/>
      <c r="K102" s="76"/>
      <c r="L102" s="76"/>
      <c r="M102" s="76"/>
      <c r="N102" s="76"/>
      <c r="O102" s="76"/>
      <c r="P102" s="76"/>
      <c r="Q102" s="73">
        <f t="shared" si="10"/>
        <v>0</v>
      </c>
    </row>
    <row r="103" spans="2:17" ht="51" x14ac:dyDescent="0.2">
      <c r="B103" s="93" t="s">
        <v>79</v>
      </c>
      <c r="C103" s="65" t="s">
        <v>201</v>
      </c>
      <c r="D103" s="66">
        <v>500</v>
      </c>
      <c r="E103" s="78"/>
      <c r="F103" s="76"/>
      <c r="G103" s="76"/>
      <c r="H103" s="76"/>
      <c r="I103" s="76"/>
      <c r="J103" s="76"/>
      <c r="K103" s="76"/>
      <c r="L103" s="76"/>
      <c r="M103" s="76"/>
      <c r="N103" s="76"/>
      <c r="O103" s="76"/>
      <c r="P103" s="76"/>
      <c r="Q103" s="73">
        <f t="shared" si="10"/>
        <v>0</v>
      </c>
    </row>
    <row r="104" spans="2:17" ht="270.75" x14ac:dyDescent="0.2">
      <c r="B104" s="93" t="s">
        <v>80</v>
      </c>
      <c r="C104" s="74" t="s">
        <v>202</v>
      </c>
      <c r="D104" s="75">
        <v>10000</v>
      </c>
      <c r="E104" s="78"/>
      <c r="F104" s="76"/>
      <c r="G104" s="76"/>
      <c r="H104" s="76"/>
      <c r="I104" s="76"/>
      <c r="J104" s="76"/>
      <c r="K104" s="76"/>
      <c r="L104" s="76"/>
      <c r="M104" s="76"/>
      <c r="N104" s="76"/>
      <c r="O104" s="76"/>
      <c r="P104" s="76"/>
      <c r="Q104" s="62">
        <f t="shared" si="10"/>
        <v>0</v>
      </c>
    </row>
    <row r="105" spans="2:17" ht="63.75" x14ac:dyDescent="0.2">
      <c r="B105" s="97" t="s">
        <v>81</v>
      </c>
      <c r="C105" s="69" t="s">
        <v>203</v>
      </c>
      <c r="D105" s="61">
        <v>10000</v>
      </c>
      <c r="E105" s="78"/>
      <c r="F105" s="76"/>
      <c r="G105" s="76"/>
      <c r="H105" s="76"/>
      <c r="I105" s="76"/>
      <c r="J105" s="76"/>
      <c r="K105" s="76"/>
      <c r="L105" s="76"/>
      <c r="M105" s="76"/>
      <c r="N105" s="76"/>
      <c r="O105" s="76"/>
      <c r="P105" s="76"/>
      <c r="Q105" s="62">
        <f t="shared" si="10"/>
        <v>0</v>
      </c>
    </row>
    <row r="106" spans="2:17" ht="63.75" x14ac:dyDescent="0.2">
      <c r="B106" s="98" t="s">
        <v>82</v>
      </c>
      <c r="C106" s="70" t="s">
        <v>204</v>
      </c>
      <c r="D106" s="64">
        <v>10000</v>
      </c>
      <c r="E106" s="78"/>
      <c r="F106" s="76"/>
      <c r="G106" s="76"/>
      <c r="H106" s="76"/>
      <c r="I106" s="76"/>
      <c r="J106" s="76"/>
      <c r="K106" s="76"/>
      <c r="L106" s="76"/>
      <c r="M106" s="76"/>
      <c r="N106" s="76"/>
      <c r="O106" s="76"/>
      <c r="P106" s="76"/>
      <c r="Q106" s="62">
        <f t="shared" si="10"/>
        <v>0</v>
      </c>
    </row>
    <row r="107" spans="2:17" ht="63.75" x14ac:dyDescent="0.2">
      <c r="B107" s="98" t="s">
        <v>83</v>
      </c>
      <c r="C107" s="70" t="s">
        <v>205</v>
      </c>
      <c r="D107" s="64">
        <v>10000</v>
      </c>
      <c r="E107" s="78"/>
      <c r="F107" s="76"/>
      <c r="G107" s="76"/>
      <c r="H107" s="76"/>
      <c r="I107" s="76"/>
      <c r="J107" s="76"/>
      <c r="K107" s="76"/>
      <c r="L107" s="76"/>
      <c r="M107" s="76"/>
      <c r="N107" s="76"/>
      <c r="O107" s="76"/>
      <c r="P107" s="76"/>
      <c r="Q107" s="62">
        <f t="shared" si="10"/>
        <v>0</v>
      </c>
    </row>
    <row r="108" spans="2:17" ht="25.5" x14ac:dyDescent="0.2">
      <c r="B108" s="98" t="s">
        <v>84</v>
      </c>
      <c r="C108" s="70" t="s">
        <v>206</v>
      </c>
      <c r="D108" s="64">
        <v>5000</v>
      </c>
      <c r="E108" s="78"/>
      <c r="F108" s="76"/>
      <c r="G108" s="76"/>
      <c r="H108" s="76"/>
      <c r="I108" s="76"/>
      <c r="J108" s="76"/>
      <c r="K108" s="76"/>
      <c r="L108" s="76"/>
      <c r="M108" s="76"/>
      <c r="N108" s="76"/>
      <c r="O108" s="76"/>
      <c r="P108" s="76"/>
      <c r="Q108" s="62">
        <f t="shared" si="10"/>
        <v>0</v>
      </c>
    </row>
    <row r="109" spans="2:17" ht="25.5" x14ac:dyDescent="0.2">
      <c r="B109" s="98" t="s">
        <v>85</v>
      </c>
      <c r="C109" s="70" t="s">
        <v>207</v>
      </c>
      <c r="D109" s="64">
        <v>1000</v>
      </c>
      <c r="E109" s="78"/>
      <c r="F109" s="76"/>
      <c r="G109" s="76"/>
      <c r="H109" s="76"/>
      <c r="I109" s="76"/>
      <c r="J109" s="76"/>
      <c r="K109" s="76"/>
      <c r="L109" s="76"/>
      <c r="M109" s="76"/>
      <c r="N109" s="76"/>
      <c r="O109" s="76"/>
      <c r="P109" s="76"/>
      <c r="Q109" s="62">
        <f t="shared" si="10"/>
        <v>0</v>
      </c>
    </row>
    <row r="110" spans="2:17" x14ac:dyDescent="0.2">
      <c r="B110" s="98" t="s">
        <v>86</v>
      </c>
      <c r="C110" s="70" t="s">
        <v>208</v>
      </c>
      <c r="D110" s="64">
        <v>500</v>
      </c>
      <c r="E110" s="78"/>
      <c r="F110" s="76"/>
      <c r="G110" s="76"/>
      <c r="H110" s="76"/>
      <c r="I110" s="76"/>
      <c r="J110" s="76"/>
      <c r="K110" s="76"/>
      <c r="L110" s="76"/>
      <c r="M110" s="76"/>
      <c r="N110" s="76"/>
      <c r="O110" s="76"/>
      <c r="P110" s="76"/>
      <c r="Q110" s="62">
        <f t="shared" si="10"/>
        <v>0</v>
      </c>
    </row>
    <row r="111" spans="2:17" x14ac:dyDescent="0.2">
      <c r="B111" s="117" t="s">
        <v>87</v>
      </c>
      <c r="C111" s="119" t="s">
        <v>209</v>
      </c>
      <c r="D111" s="121">
        <v>100</v>
      </c>
      <c r="E111" s="78"/>
      <c r="F111" s="76"/>
      <c r="G111" s="76"/>
      <c r="H111" s="76"/>
      <c r="I111" s="76"/>
      <c r="J111" s="76"/>
      <c r="K111" s="76"/>
      <c r="L111" s="76"/>
      <c r="M111" s="76"/>
      <c r="N111" s="76"/>
      <c r="O111" s="76"/>
      <c r="P111" s="76"/>
      <c r="Q111" s="62">
        <f t="shared" si="10"/>
        <v>0</v>
      </c>
    </row>
    <row r="112" spans="2:17" x14ac:dyDescent="0.2">
      <c r="B112" s="118"/>
      <c r="C112" s="120"/>
      <c r="D112" s="122"/>
      <c r="E112" s="78"/>
      <c r="F112" s="76"/>
      <c r="G112" s="76"/>
      <c r="H112" s="76"/>
      <c r="I112" s="76"/>
      <c r="J112" s="76"/>
      <c r="K112" s="76"/>
      <c r="L112" s="76"/>
      <c r="M112" s="76"/>
      <c r="N112" s="76"/>
      <c r="O112" s="76"/>
      <c r="P112" s="76"/>
      <c r="Q112" s="62">
        <f t="shared" si="10"/>
        <v>0</v>
      </c>
    </row>
    <row r="113" spans="2:17" ht="38.25" x14ac:dyDescent="0.2">
      <c r="B113" s="98" t="s">
        <v>88</v>
      </c>
      <c r="C113" s="70" t="s">
        <v>210</v>
      </c>
      <c r="D113" s="64">
        <v>5</v>
      </c>
      <c r="E113" s="78"/>
      <c r="F113" s="76"/>
      <c r="G113" s="76"/>
      <c r="H113" s="76"/>
      <c r="I113" s="76"/>
      <c r="J113" s="76"/>
      <c r="K113" s="76"/>
      <c r="L113" s="76"/>
      <c r="M113" s="76"/>
      <c r="N113" s="76"/>
      <c r="O113" s="76"/>
      <c r="P113" s="76"/>
      <c r="Q113" s="62">
        <f t="shared" si="10"/>
        <v>0</v>
      </c>
    </row>
    <row r="114" spans="2:17" ht="38.25" x14ac:dyDescent="0.2">
      <c r="B114" s="98" t="s">
        <v>119</v>
      </c>
      <c r="C114" s="70" t="s">
        <v>211</v>
      </c>
      <c r="D114" s="64">
        <v>5</v>
      </c>
      <c r="E114" s="78"/>
      <c r="F114" s="76"/>
      <c r="G114" s="76"/>
      <c r="H114" s="76"/>
      <c r="I114" s="76"/>
      <c r="J114" s="76"/>
      <c r="K114" s="76"/>
      <c r="L114" s="76"/>
      <c r="M114" s="76"/>
      <c r="N114" s="76"/>
      <c r="O114" s="76"/>
      <c r="P114" s="76"/>
      <c r="Q114" s="62">
        <f t="shared" si="10"/>
        <v>0</v>
      </c>
    </row>
    <row r="115" spans="2:17" ht="38.25" x14ac:dyDescent="0.2">
      <c r="B115" s="98" t="s">
        <v>120</v>
      </c>
      <c r="C115" s="70" t="s">
        <v>212</v>
      </c>
      <c r="D115" s="64">
        <v>5</v>
      </c>
      <c r="E115" s="78"/>
      <c r="F115" s="76"/>
      <c r="G115" s="76"/>
      <c r="H115" s="76"/>
      <c r="I115" s="76"/>
      <c r="J115" s="76"/>
      <c r="K115" s="76"/>
      <c r="L115" s="76"/>
      <c r="M115" s="76"/>
      <c r="N115" s="76"/>
      <c r="O115" s="76"/>
      <c r="P115" s="76"/>
      <c r="Q115" s="62">
        <f t="shared" si="10"/>
        <v>0</v>
      </c>
    </row>
    <row r="116" spans="2:17" ht="25.5" x14ac:dyDescent="0.2">
      <c r="B116" s="98" t="s">
        <v>130</v>
      </c>
      <c r="C116" s="70" t="s">
        <v>213</v>
      </c>
      <c r="D116" s="64">
        <v>10000</v>
      </c>
      <c r="E116" s="78"/>
      <c r="F116" s="76"/>
      <c r="G116" s="76"/>
      <c r="H116" s="76"/>
      <c r="I116" s="76"/>
      <c r="J116" s="76"/>
      <c r="K116" s="76"/>
      <c r="L116" s="76"/>
      <c r="M116" s="76"/>
      <c r="N116" s="76"/>
      <c r="O116" s="76"/>
      <c r="P116" s="76"/>
      <c r="Q116" s="62">
        <f t="shared" si="10"/>
        <v>0</v>
      </c>
    </row>
    <row r="117" spans="2:17" x14ac:dyDescent="0.2">
      <c r="B117" s="98" t="s">
        <v>193</v>
      </c>
      <c r="C117" s="70" t="s">
        <v>214</v>
      </c>
      <c r="D117" s="64">
        <v>15000</v>
      </c>
      <c r="E117" s="78"/>
      <c r="F117" s="76"/>
      <c r="G117" s="76"/>
      <c r="H117" s="76"/>
      <c r="I117" s="76"/>
      <c r="J117" s="76"/>
      <c r="K117" s="76"/>
      <c r="L117" s="76"/>
      <c r="M117" s="76"/>
      <c r="N117" s="76"/>
      <c r="O117" s="76"/>
      <c r="P117" s="76"/>
      <c r="Q117" s="62">
        <f t="shared" si="10"/>
        <v>0</v>
      </c>
    </row>
    <row r="118" spans="2:17" x14ac:dyDescent="0.2">
      <c r="B118" s="98" t="s">
        <v>194</v>
      </c>
      <c r="C118" s="70" t="s">
        <v>215</v>
      </c>
      <c r="D118" s="64">
        <v>5000</v>
      </c>
      <c r="E118" s="78"/>
      <c r="F118" s="76"/>
      <c r="G118" s="76"/>
      <c r="H118" s="76"/>
      <c r="I118" s="76"/>
      <c r="J118" s="76"/>
      <c r="K118" s="76"/>
      <c r="L118" s="76"/>
      <c r="M118" s="76"/>
      <c r="N118" s="76"/>
      <c r="O118" s="76"/>
      <c r="P118" s="76"/>
      <c r="Q118" s="62">
        <f t="shared" si="10"/>
        <v>0</v>
      </c>
    </row>
    <row r="119" spans="2:17" ht="38.25" x14ac:dyDescent="0.2">
      <c r="B119" s="98" t="s">
        <v>195</v>
      </c>
      <c r="C119" s="70" t="s">
        <v>216</v>
      </c>
      <c r="D119" s="64">
        <v>10000</v>
      </c>
      <c r="E119" s="78"/>
      <c r="F119" s="76"/>
      <c r="G119" s="76"/>
      <c r="H119" s="76"/>
      <c r="I119" s="76"/>
      <c r="J119" s="76"/>
      <c r="K119" s="76"/>
      <c r="L119" s="76"/>
      <c r="M119" s="76"/>
      <c r="N119" s="76"/>
      <c r="O119" s="76"/>
      <c r="P119" s="76"/>
      <c r="Q119" s="62">
        <f t="shared" si="10"/>
        <v>0</v>
      </c>
    </row>
    <row r="120" spans="2:17" ht="25.5" x14ac:dyDescent="0.2">
      <c r="B120" s="98" t="s">
        <v>196</v>
      </c>
      <c r="C120" s="70" t="s">
        <v>217</v>
      </c>
      <c r="D120" s="64">
        <v>5</v>
      </c>
      <c r="E120" s="78"/>
      <c r="F120" s="76"/>
      <c r="G120" s="76"/>
      <c r="H120" s="76"/>
      <c r="I120" s="76"/>
      <c r="J120" s="76"/>
      <c r="K120" s="76"/>
      <c r="L120" s="76"/>
      <c r="M120" s="76"/>
      <c r="N120" s="76"/>
      <c r="O120" s="76"/>
      <c r="P120" s="76"/>
      <c r="Q120" s="62">
        <f t="shared" si="10"/>
        <v>0</v>
      </c>
    </row>
    <row r="121" spans="2:17" ht="25.5" x14ac:dyDescent="0.2">
      <c r="B121" s="99" t="s">
        <v>197</v>
      </c>
      <c r="C121" s="71" t="s">
        <v>218</v>
      </c>
      <c r="D121" s="66">
        <v>10000</v>
      </c>
      <c r="E121" s="78"/>
      <c r="F121" s="76"/>
      <c r="G121" s="76"/>
      <c r="H121" s="76"/>
      <c r="I121" s="76"/>
      <c r="J121" s="76"/>
      <c r="K121" s="76"/>
      <c r="L121" s="76"/>
      <c r="M121" s="76"/>
      <c r="N121" s="76"/>
      <c r="O121" s="76"/>
      <c r="P121" s="76"/>
      <c r="Q121" s="62">
        <f t="shared" si="10"/>
        <v>0</v>
      </c>
    </row>
    <row r="122" spans="2:17" s="6" customFormat="1" ht="23.25" customHeight="1" thickBot="1" x14ac:dyDescent="0.25">
      <c r="B122" s="141" t="s">
        <v>89</v>
      </c>
      <c r="C122" s="142"/>
      <c r="D122" s="143"/>
      <c r="E122" s="67">
        <f t="shared" ref="E122:Q122" si="11">SUM(E100:E121)</f>
        <v>0</v>
      </c>
      <c r="F122" s="67">
        <f t="shared" si="11"/>
        <v>0</v>
      </c>
      <c r="G122" s="67">
        <f t="shared" si="11"/>
        <v>0</v>
      </c>
      <c r="H122" s="67">
        <f t="shared" si="11"/>
        <v>0</v>
      </c>
      <c r="I122" s="67">
        <f t="shared" si="11"/>
        <v>0</v>
      </c>
      <c r="J122" s="67">
        <f t="shared" si="11"/>
        <v>0</v>
      </c>
      <c r="K122" s="67">
        <f t="shared" si="11"/>
        <v>0</v>
      </c>
      <c r="L122" s="67">
        <f t="shared" si="11"/>
        <v>0</v>
      </c>
      <c r="M122" s="67">
        <f t="shared" si="11"/>
        <v>0</v>
      </c>
      <c r="N122" s="67">
        <f t="shared" si="11"/>
        <v>0</v>
      </c>
      <c r="O122" s="67">
        <f t="shared" si="11"/>
        <v>0</v>
      </c>
      <c r="P122" s="67">
        <f t="shared" si="11"/>
        <v>0</v>
      </c>
      <c r="Q122" s="68">
        <f t="shared" si="11"/>
        <v>0</v>
      </c>
    </row>
    <row r="123" spans="2:17" s="6" customFormat="1" ht="13.5" thickBot="1" x14ac:dyDescent="0.25">
      <c r="B123" s="96"/>
      <c r="C123" s="16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27"/>
    </row>
    <row r="124" spans="2:17" s="1" customFormat="1" x14ac:dyDescent="0.2">
      <c r="B124" s="111" t="s">
        <v>127</v>
      </c>
      <c r="C124" s="112"/>
      <c r="D124" s="112"/>
      <c r="E124" s="112"/>
      <c r="F124" s="112"/>
      <c r="G124" s="112"/>
      <c r="H124" s="112"/>
      <c r="I124" s="112"/>
      <c r="J124" s="112"/>
      <c r="K124" s="112"/>
      <c r="L124" s="112"/>
      <c r="M124" s="112"/>
      <c r="N124" s="112"/>
      <c r="O124" s="112"/>
      <c r="P124" s="112"/>
      <c r="Q124" s="113"/>
    </row>
    <row r="125" spans="2:17" ht="25.5" x14ac:dyDescent="0.2">
      <c r="B125" s="102" t="s">
        <v>90</v>
      </c>
      <c r="C125" s="56" t="s">
        <v>219</v>
      </c>
      <c r="D125" s="57">
        <v>50</v>
      </c>
      <c r="E125" s="76"/>
      <c r="F125" s="76"/>
      <c r="G125" s="76"/>
      <c r="H125" s="76"/>
      <c r="I125" s="76"/>
      <c r="J125" s="76"/>
      <c r="K125" s="76"/>
      <c r="L125" s="76"/>
      <c r="M125" s="76"/>
      <c r="N125" s="76"/>
      <c r="O125" s="76"/>
      <c r="P125" s="76"/>
      <c r="Q125" s="37">
        <f>SUM(E125:P125)</f>
        <v>0</v>
      </c>
    </row>
    <row r="126" spans="2:17" ht="38.25" x14ac:dyDescent="0.2">
      <c r="B126" s="103" t="s">
        <v>91</v>
      </c>
      <c r="C126" s="34" t="s">
        <v>220</v>
      </c>
      <c r="D126" s="58">
        <v>5</v>
      </c>
      <c r="E126" s="76"/>
      <c r="F126" s="76"/>
      <c r="G126" s="76"/>
      <c r="H126" s="76"/>
      <c r="I126" s="76"/>
      <c r="J126" s="76"/>
      <c r="K126" s="76"/>
      <c r="L126" s="76"/>
      <c r="M126" s="76"/>
      <c r="N126" s="76"/>
      <c r="O126" s="76"/>
      <c r="P126" s="76"/>
      <c r="Q126" s="37">
        <f>SUM(E126:P126)</f>
        <v>0</v>
      </c>
    </row>
    <row r="127" spans="2:17" ht="25.5" x14ac:dyDescent="0.2">
      <c r="B127" s="104" t="s">
        <v>92</v>
      </c>
      <c r="C127" s="41" t="s">
        <v>221</v>
      </c>
      <c r="D127" s="58">
        <v>50000</v>
      </c>
      <c r="E127" s="76"/>
      <c r="F127" s="76"/>
      <c r="G127" s="76"/>
      <c r="H127" s="76"/>
      <c r="I127" s="76"/>
      <c r="J127" s="76"/>
      <c r="K127" s="76"/>
      <c r="L127" s="76"/>
      <c r="M127" s="76"/>
      <c r="N127" s="76"/>
      <c r="O127" s="76"/>
      <c r="P127" s="76"/>
      <c r="Q127" s="37">
        <f>SUM(E127:P127)</f>
        <v>0</v>
      </c>
    </row>
    <row r="128" spans="2:17" ht="19.5" customHeight="1" x14ac:dyDescent="0.2">
      <c r="B128" s="104" t="s">
        <v>93</v>
      </c>
      <c r="C128" s="41" t="s">
        <v>222</v>
      </c>
      <c r="D128" s="59">
        <v>100000</v>
      </c>
      <c r="E128" s="76"/>
      <c r="F128" s="76"/>
      <c r="G128" s="76"/>
      <c r="H128" s="76"/>
      <c r="I128" s="76"/>
      <c r="J128" s="76"/>
      <c r="K128" s="76"/>
      <c r="L128" s="76"/>
      <c r="M128" s="76"/>
      <c r="N128" s="76"/>
      <c r="O128" s="76"/>
      <c r="P128" s="76"/>
      <c r="Q128" s="37">
        <f>SUM(E128:P128)</f>
        <v>0</v>
      </c>
    </row>
    <row r="129" spans="2:17" s="6" customFormat="1" ht="24" customHeight="1" thickBot="1" x14ac:dyDescent="0.25">
      <c r="B129" s="149" t="s">
        <v>94</v>
      </c>
      <c r="C129" s="150"/>
      <c r="D129" s="150"/>
      <c r="E129" s="15">
        <f t="shared" ref="E129:Q129" si="12">SUM(E125:E128)</f>
        <v>0</v>
      </c>
      <c r="F129" s="15">
        <f t="shared" si="12"/>
        <v>0</v>
      </c>
      <c r="G129" s="15">
        <f t="shared" si="12"/>
        <v>0</v>
      </c>
      <c r="H129" s="15">
        <f t="shared" si="12"/>
        <v>0</v>
      </c>
      <c r="I129" s="15">
        <f t="shared" si="12"/>
        <v>0</v>
      </c>
      <c r="J129" s="15">
        <f t="shared" si="12"/>
        <v>0</v>
      </c>
      <c r="K129" s="15">
        <f t="shared" si="12"/>
        <v>0</v>
      </c>
      <c r="L129" s="15">
        <f t="shared" si="12"/>
        <v>0</v>
      </c>
      <c r="M129" s="15">
        <f t="shared" si="12"/>
        <v>0</v>
      </c>
      <c r="N129" s="15">
        <f t="shared" si="12"/>
        <v>0</v>
      </c>
      <c r="O129" s="15">
        <f t="shared" si="12"/>
        <v>0</v>
      </c>
      <c r="P129" s="15">
        <f t="shared" si="12"/>
        <v>0</v>
      </c>
      <c r="Q129" s="38">
        <f t="shared" si="12"/>
        <v>0</v>
      </c>
    </row>
    <row r="130" spans="2:17" s="14" customFormat="1" ht="13.5" thickBot="1" x14ac:dyDescent="0.25">
      <c r="B130" s="92"/>
      <c r="C130" s="12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27"/>
    </row>
    <row r="131" spans="2:17" s="2" customFormat="1" ht="18.75" customHeight="1" thickBot="1" x14ac:dyDescent="0.25">
      <c r="B131" s="133" t="s">
        <v>95</v>
      </c>
      <c r="C131" s="134"/>
      <c r="D131" s="135"/>
      <c r="E131" s="3">
        <f t="shared" ref="E131:P131" si="13">E24+E35+E64+E83+E97+E122+E129</f>
        <v>0</v>
      </c>
      <c r="F131" s="3">
        <f t="shared" si="13"/>
        <v>0</v>
      </c>
      <c r="G131" s="3">
        <f t="shared" si="13"/>
        <v>0</v>
      </c>
      <c r="H131" s="3">
        <f t="shared" si="13"/>
        <v>0</v>
      </c>
      <c r="I131" s="3">
        <f t="shared" si="13"/>
        <v>0</v>
      </c>
      <c r="J131" s="3">
        <f t="shared" si="13"/>
        <v>0</v>
      </c>
      <c r="K131" s="3">
        <f t="shared" si="13"/>
        <v>0</v>
      </c>
      <c r="L131" s="3">
        <f t="shared" si="13"/>
        <v>0</v>
      </c>
      <c r="M131" s="3">
        <f t="shared" si="13"/>
        <v>0</v>
      </c>
      <c r="N131" s="3">
        <f t="shared" si="13"/>
        <v>0</v>
      </c>
      <c r="O131" s="3">
        <f t="shared" si="13"/>
        <v>0</v>
      </c>
      <c r="P131" s="3">
        <f t="shared" si="13"/>
        <v>0</v>
      </c>
      <c r="Q131" s="30">
        <f>SUM(Q127:Q130)</f>
        <v>0</v>
      </c>
    </row>
    <row r="132" spans="2:17" s="2" customFormat="1" ht="18.75" customHeight="1" thickBot="1" x14ac:dyDescent="0.25">
      <c r="B132" s="133" t="s">
        <v>96</v>
      </c>
      <c r="C132" s="134"/>
      <c r="D132" s="135"/>
      <c r="E132" s="3">
        <f>E131</f>
        <v>0</v>
      </c>
      <c r="F132" s="3">
        <f>E132+F131</f>
        <v>0</v>
      </c>
      <c r="G132" s="3">
        <f t="shared" ref="G132:P132" si="14">F132+G131</f>
        <v>0</v>
      </c>
      <c r="H132" s="3">
        <f t="shared" si="14"/>
        <v>0</v>
      </c>
      <c r="I132" s="3">
        <f t="shared" si="14"/>
        <v>0</v>
      </c>
      <c r="J132" s="3">
        <f t="shared" si="14"/>
        <v>0</v>
      </c>
      <c r="K132" s="3">
        <f t="shared" si="14"/>
        <v>0</v>
      </c>
      <c r="L132" s="3">
        <f t="shared" si="14"/>
        <v>0</v>
      </c>
      <c r="M132" s="3">
        <f t="shared" si="14"/>
        <v>0</v>
      </c>
      <c r="N132" s="3">
        <f t="shared" si="14"/>
        <v>0</v>
      </c>
      <c r="O132" s="3">
        <f t="shared" si="14"/>
        <v>0</v>
      </c>
      <c r="P132" s="3">
        <f t="shared" si="14"/>
        <v>0</v>
      </c>
      <c r="Q132" s="30">
        <f>P132</f>
        <v>0</v>
      </c>
    </row>
    <row r="133" spans="2:17" s="31" customFormat="1" ht="13.5" thickBot="1" x14ac:dyDescent="0.25">
      <c r="B133" s="105"/>
      <c r="C133" s="32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27"/>
    </row>
    <row r="134" spans="2:17" ht="21" customHeight="1" thickBot="1" x14ac:dyDescent="0.25">
      <c r="B134" s="151" t="s">
        <v>97</v>
      </c>
      <c r="C134" s="152"/>
      <c r="D134" s="153"/>
    </row>
    <row r="135" spans="2:17" ht="21" customHeight="1" thickBot="1" x14ac:dyDescent="0.25">
      <c r="B135" s="146" t="s">
        <v>98</v>
      </c>
      <c r="C135" s="147"/>
      <c r="D135" s="148"/>
    </row>
    <row r="136" spans="2:17" ht="17.25" customHeight="1" x14ac:dyDescent="0.2">
      <c r="B136" s="106" t="s">
        <v>99</v>
      </c>
      <c r="C136" s="18"/>
      <c r="D136" s="19"/>
      <c r="E136" s="19"/>
      <c r="F136" s="19"/>
      <c r="G136" s="19"/>
      <c r="H136" s="20"/>
    </row>
    <row r="137" spans="2:17" ht="20.25" customHeight="1" thickBot="1" x14ac:dyDescent="0.25">
      <c r="B137" s="107" t="s">
        <v>223</v>
      </c>
      <c r="C137" s="21"/>
      <c r="D137" s="22"/>
      <c r="E137" s="22"/>
      <c r="F137" s="22"/>
      <c r="G137" s="22"/>
      <c r="H137" s="23"/>
    </row>
    <row r="138" spans="2:17" x14ac:dyDescent="0.2">
      <c r="B138" s="108"/>
      <c r="C138" s="17"/>
    </row>
    <row r="139" spans="2:17" x14ac:dyDescent="0.2">
      <c r="B139" s="108"/>
      <c r="C139" s="17"/>
    </row>
    <row r="140" spans="2:17" x14ac:dyDescent="0.2">
      <c r="B140" s="108"/>
      <c r="C140" s="17"/>
    </row>
    <row r="141" spans="2:17" ht="13.5" thickBot="1" x14ac:dyDescent="0.25">
      <c r="B141" s="108"/>
      <c r="C141" s="17"/>
      <c r="D141" s="25" t="s">
        <v>100</v>
      </c>
      <c r="E141" s="9">
        <v>41456</v>
      </c>
      <c r="F141" s="9">
        <v>41487</v>
      </c>
      <c r="G141" s="9">
        <v>41518</v>
      </c>
      <c r="H141" s="9">
        <v>41548</v>
      </c>
      <c r="I141" s="9">
        <v>41579</v>
      </c>
      <c r="J141" s="9">
        <v>41609</v>
      </c>
      <c r="K141" s="9">
        <v>41640</v>
      </c>
      <c r="L141" s="9">
        <v>41671</v>
      </c>
      <c r="M141" s="9">
        <v>41699</v>
      </c>
      <c r="N141" s="9">
        <v>41730</v>
      </c>
      <c r="O141" s="9">
        <v>41760</v>
      </c>
      <c r="P141" s="9">
        <v>41791</v>
      </c>
      <c r="Q141" s="28" t="s">
        <v>108</v>
      </c>
    </row>
    <row r="142" spans="2:17" x14ac:dyDescent="0.2">
      <c r="B142" s="108"/>
      <c r="C142" s="17"/>
      <c r="D142" s="28" t="s">
        <v>101</v>
      </c>
      <c r="E142" s="24">
        <f t="shared" ref="E142" si="15">E24</f>
        <v>0</v>
      </c>
      <c r="F142" s="24">
        <f t="shared" ref="F142:P142" si="16">F24</f>
        <v>0</v>
      </c>
      <c r="G142" s="24">
        <f t="shared" si="16"/>
        <v>0</v>
      </c>
      <c r="H142" s="24">
        <f t="shared" si="16"/>
        <v>0</v>
      </c>
      <c r="I142" s="24">
        <f t="shared" si="16"/>
        <v>0</v>
      </c>
      <c r="J142" s="24">
        <f t="shared" si="16"/>
        <v>0</v>
      </c>
      <c r="K142" s="24">
        <f t="shared" si="16"/>
        <v>0</v>
      </c>
      <c r="L142" s="24">
        <f t="shared" si="16"/>
        <v>0</v>
      </c>
      <c r="M142" s="24">
        <f t="shared" si="16"/>
        <v>0</v>
      </c>
      <c r="N142" s="24">
        <f t="shared" si="16"/>
        <v>0</v>
      </c>
      <c r="O142" s="24">
        <f t="shared" si="16"/>
        <v>0</v>
      </c>
      <c r="P142" s="24">
        <f t="shared" si="16"/>
        <v>0</v>
      </c>
      <c r="Q142" s="29">
        <f>SUM(E142:P142)</f>
        <v>0</v>
      </c>
    </row>
    <row r="143" spans="2:17" x14ac:dyDescent="0.2">
      <c r="B143" s="108"/>
      <c r="C143" s="17"/>
      <c r="D143" s="28" t="s">
        <v>102</v>
      </c>
      <c r="E143" s="24">
        <f t="shared" ref="E143" si="17">E35</f>
        <v>0</v>
      </c>
      <c r="F143" s="24">
        <f t="shared" ref="F143:P143" si="18">F35</f>
        <v>0</v>
      </c>
      <c r="G143" s="24">
        <f t="shared" si="18"/>
        <v>0</v>
      </c>
      <c r="H143" s="24">
        <f t="shared" si="18"/>
        <v>0</v>
      </c>
      <c r="I143" s="24">
        <f t="shared" si="18"/>
        <v>0</v>
      </c>
      <c r="J143" s="24">
        <f t="shared" si="18"/>
        <v>0</v>
      </c>
      <c r="K143" s="24">
        <f t="shared" si="18"/>
        <v>0</v>
      </c>
      <c r="L143" s="24">
        <f t="shared" si="18"/>
        <v>0</v>
      </c>
      <c r="M143" s="24">
        <f t="shared" si="18"/>
        <v>0</v>
      </c>
      <c r="N143" s="24">
        <f t="shared" si="18"/>
        <v>0</v>
      </c>
      <c r="O143" s="24">
        <f t="shared" si="18"/>
        <v>0</v>
      </c>
      <c r="P143" s="24">
        <f t="shared" si="18"/>
        <v>0</v>
      </c>
      <c r="Q143" s="29">
        <f t="shared" ref="Q143:Q150" si="19">SUM(E143:P143)</f>
        <v>0</v>
      </c>
    </row>
    <row r="144" spans="2:17" x14ac:dyDescent="0.2">
      <c r="B144" s="108"/>
      <c r="C144" s="17"/>
      <c r="D144" s="28" t="s">
        <v>103</v>
      </c>
      <c r="E144" s="24">
        <f t="shared" ref="E144" si="20">E64</f>
        <v>0</v>
      </c>
      <c r="F144" s="24">
        <f t="shared" ref="F144:P144" si="21">F64</f>
        <v>0</v>
      </c>
      <c r="G144" s="24">
        <f t="shared" si="21"/>
        <v>0</v>
      </c>
      <c r="H144" s="24">
        <f t="shared" si="21"/>
        <v>0</v>
      </c>
      <c r="I144" s="24">
        <f t="shared" si="21"/>
        <v>0</v>
      </c>
      <c r="J144" s="24">
        <f t="shared" si="21"/>
        <v>0</v>
      </c>
      <c r="K144" s="24">
        <f t="shared" si="21"/>
        <v>0</v>
      </c>
      <c r="L144" s="24">
        <f t="shared" si="21"/>
        <v>0</v>
      </c>
      <c r="M144" s="24">
        <f t="shared" si="21"/>
        <v>0</v>
      </c>
      <c r="N144" s="24">
        <f t="shared" si="21"/>
        <v>0</v>
      </c>
      <c r="O144" s="24">
        <f t="shared" si="21"/>
        <v>0</v>
      </c>
      <c r="P144" s="24">
        <f t="shared" si="21"/>
        <v>0</v>
      </c>
      <c r="Q144" s="29">
        <f t="shared" si="19"/>
        <v>0</v>
      </c>
    </row>
    <row r="145" spans="2:17" x14ac:dyDescent="0.2">
      <c r="B145" s="108"/>
      <c r="C145" s="17"/>
      <c r="D145" s="28" t="s">
        <v>104</v>
      </c>
      <c r="E145" s="24">
        <f t="shared" ref="E145" si="22">E83</f>
        <v>0</v>
      </c>
      <c r="F145" s="24">
        <f t="shared" ref="F145:P145" si="23">F83</f>
        <v>0</v>
      </c>
      <c r="G145" s="24">
        <f t="shared" si="23"/>
        <v>0</v>
      </c>
      <c r="H145" s="24">
        <f t="shared" si="23"/>
        <v>0</v>
      </c>
      <c r="I145" s="24">
        <f t="shared" si="23"/>
        <v>0</v>
      </c>
      <c r="J145" s="24">
        <f t="shared" si="23"/>
        <v>0</v>
      </c>
      <c r="K145" s="24">
        <f t="shared" si="23"/>
        <v>0</v>
      </c>
      <c r="L145" s="24">
        <f t="shared" si="23"/>
        <v>0</v>
      </c>
      <c r="M145" s="24">
        <f t="shared" si="23"/>
        <v>0</v>
      </c>
      <c r="N145" s="24">
        <f t="shared" si="23"/>
        <v>0</v>
      </c>
      <c r="O145" s="24">
        <f t="shared" si="23"/>
        <v>0</v>
      </c>
      <c r="P145" s="24">
        <f t="shared" si="23"/>
        <v>0</v>
      </c>
      <c r="Q145" s="29">
        <f t="shared" si="19"/>
        <v>0</v>
      </c>
    </row>
    <row r="146" spans="2:17" x14ac:dyDescent="0.2">
      <c r="B146" s="108"/>
      <c r="C146" s="17"/>
      <c r="D146" s="28" t="s">
        <v>105</v>
      </c>
      <c r="E146" s="24">
        <f t="shared" ref="E146" si="24">E97</f>
        <v>0</v>
      </c>
      <c r="F146" s="24">
        <f t="shared" ref="F146:P146" si="25">F97</f>
        <v>0</v>
      </c>
      <c r="G146" s="24">
        <f t="shared" si="25"/>
        <v>0</v>
      </c>
      <c r="H146" s="24">
        <f t="shared" si="25"/>
        <v>0</v>
      </c>
      <c r="I146" s="24">
        <f t="shared" si="25"/>
        <v>0</v>
      </c>
      <c r="J146" s="24">
        <f t="shared" si="25"/>
        <v>0</v>
      </c>
      <c r="K146" s="24">
        <f t="shared" si="25"/>
        <v>0</v>
      </c>
      <c r="L146" s="24">
        <f t="shared" si="25"/>
        <v>0</v>
      </c>
      <c r="M146" s="24">
        <f t="shared" si="25"/>
        <v>0</v>
      </c>
      <c r="N146" s="24">
        <f t="shared" si="25"/>
        <v>0</v>
      </c>
      <c r="O146" s="24">
        <f t="shared" si="25"/>
        <v>0</v>
      </c>
      <c r="P146" s="24">
        <f t="shared" si="25"/>
        <v>0</v>
      </c>
      <c r="Q146" s="29">
        <f t="shared" si="19"/>
        <v>0</v>
      </c>
    </row>
    <row r="147" spans="2:17" x14ac:dyDescent="0.2">
      <c r="B147" s="108"/>
      <c r="C147" s="17"/>
      <c r="D147" s="28" t="s">
        <v>106</v>
      </c>
      <c r="E147" s="24">
        <f>E122</f>
        <v>0</v>
      </c>
      <c r="F147" s="24">
        <f t="shared" ref="F147:P147" si="26">F122</f>
        <v>0</v>
      </c>
      <c r="G147" s="24">
        <f t="shared" si="26"/>
        <v>0</v>
      </c>
      <c r="H147" s="24">
        <f t="shared" si="26"/>
        <v>0</v>
      </c>
      <c r="I147" s="24">
        <f t="shared" si="26"/>
        <v>0</v>
      </c>
      <c r="J147" s="24">
        <f t="shared" si="26"/>
        <v>0</v>
      </c>
      <c r="K147" s="24">
        <f t="shared" si="26"/>
        <v>0</v>
      </c>
      <c r="L147" s="24">
        <f t="shared" si="26"/>
        <v>0</v>
      </c>
      <c r="M147" s="24">
        <f t="shared" si="26"/>
        <v>0</v>
      </c>
      <c r="N147" s="24">
        <f t="shared" si="26"/>
        <v>0</v>
      </c>
      <c r="O147" s="24">
        <f t="shared" si="26"/>
        <v>0</v>
      </c>
      <c r="P147" s="24">
        <f t="shared" si="26"/>
        <v>0</v>
      </c>
      <c r="Q147" s="29">
        <f t="shared" si="19"/>
        <v>0</v>
      </c>
    </row>
    <row r="148" spans="2:17" x14ac:dyDescent="0.2">
      <c r="B148" s="108"/>
      <c r="C148" s="17"/>
      <c r="D148" s="28" t="s">
        <v>107</v>
      </c>
      <c r="E148" s="24">
        <f>E129</f>
        <v>0</v>
      </c>
      <c r="F148" s="24">
        <f t="shared" ref="F148:P148" si="27">F129</f>
        <v>0</v>
      </c>
      <c r="G148" s="24">
        <f t="shared" si="27"/>
        <v>0</v>
      </c>
      <c r="H148" s="24">
        <f t="shared" si="27"/>
        <v>0</v>
      </c>
      <c r="I148" s="24">
        <f t="shared" si="27"/>
        <v>0</v>
      </c>
      <c r="J148" s="24">
        <f t="shared" si="27"/>
        <v>0</v>
      </c>
      <c r="K148" s="24">
        <f t="shared" si="27"/>
        <v>0</v>
      </c>
      <c r="L148" s="24">
        <f t="shared" si="27"/>
        <v>0</v>
      </c>
      <c r="M148" s="24">
        <f t="shared" si="27"/>
        <v>0</v>
      </c>
      <c r="N148" s="24">
        <f t="shared" si="27"/>
        <v>0</v>
      </c>
      <c r="O148" s="24">
        <f t="shared" si="27"/>
        <v>0</v>
      </c>
      <c r="P148" s="24">
        <f t="shared" si="27"/>
        <v>0</v>
      </c>
      <c r="Q148" s="29">
        <f t="shared" si="19"/>
        <v>0</v>
      </c>
    </row>
    <row r="149" spans="2:17" ht="25.5" x14ac:dyDescent="0.2">
      <c r="B149" s="108"/>
      <c r="C149" s="17"/>
      <c r="D149" s="79" t="s">
        <v>128</v>
      </c>
      <c r="E149" s="80">
        <f>SUM(E142:E148)</f>
        <v>0</v>
      </c>
      <c r="F149" s="80">
        <f t="shared" ref="F149:P149" si="28">SUM(F142:F148)</f>
        <v>0</v>
      </c>
      <c r="G149" s="80">
        <f t="shared" si="28"/>
        <v>0</v>
      </c>
      <c r="H149" s="80">
        <f t="shared" si="28"/>
        <v>0</v>
      </c>
      <c r="I149" s="80">
        <f t="shared" si="28"/>
        <v>0</v>
      </c>
      <c r="J149" s="80">
        <f t="shared" si="28"/>
        <v>0</v>
      </c>
      <c r="K149" s="80">
        <f t="shared" si="28"/>
        <v>0</v>
      </c>
      <c r="L149" s="80">
        <f t="shared" si="28"/>
        <v>0</v>
      </c>
      <c r="M149" s="80">
        <f t="shared" si="28"/>
        <v>0</v>
      </c>
      <c r="N149" s="80">
        <f t="shared" si="28"/>
        <v>0</v>
      </c>
      <c r="O149" s="80">
        <f t="shared" si="28"/>
        <v>0</v>
      </c>
      <c r="P149" s="80">
        <f t="shared" si="28"/>
        <v>0</v>
      </c>
      <c r="Q149" s="87">
        <f t="shared" si="19"/>
        <v>0</v>
      </c>
    </row>
    <row r="150" spans="2:17" ht="21.75" customHeight="1" x14ac:dyDescent="0.2">
      <c r="D150" s="25" t="s">
        <v>96</v>
      </c>
      <c r="E150" s="25">
        <f>E149</f>
        <v>0</v>
      </c>
      <c r="F150" s="25">
        <f>F149+E150</f>
        <v>0</v>
      </c>
      <c r="G150" s="25">
        <f t="shared" ref="G150:P150" si="29">G149+F150</f>
        <v>0</v>
      </c>
      <c r="H150" s="25">
        <f t="shared" si="29"/>
        <v>0</v>
      </c>
      <c r="I150" s="25">
        <f t="shared" si="29"/>
        <v>0</v>
      </c>
      <c r="J150" s="25">
        <f t="shared" si="29"/>
        <v>0</v>
      </c>
      <c r="K150" s="25">
        <f t="shared" si="29"/>
        <v>0</v>
      </c>
      <c r="L150" s="25">
        <f t="shared" si="29"/>
        <v>0</v>
      </c>
      <c r="M150" s="25">
        <f t="shared" si="29"/>
        <v>0</v>
      </c>
      <c r="N150" s="25">
        <f t="shared" si="29"/>
        <v>0</v>
      </c>
      <c r="O150" s="25">
        <f t="shared" si="29"/>
        <v>0</v>
      </c>
      <c r="P150" s="25">
        <f t="shared" si="29"/>
        <v>0</v>
      </c>
      <c r="Q150" s="29">
        <f t="shared" si="19"/>
        <v>0</v>
      </c>
    </row>
    <row r="153" spans="2:17" s="81" customFormat="1" x14ac:dyDescent="0.2">
      <c r="B153" s="109" t="s">
        <v>225</v>
      </c>
      <c r="D153" s="82"/>
      <c r="E153" s="82"/>
      <c r="F153" s="82"/>
      <c r="G153" s="82"/>
      <c r="H153" s="82"/>
      <c r="I153" s="82"/>
      <c r="J153" s="82"/>
      <c r="K153" s="82"/>
      <c r="L153" s="82"/>
      <c r="M153" s="82"/>
      <c r="N153" s="82"/>
      <c r="O153" s="82"/>
      <c r="P153" s="82"/>
      <c r="Q153" s="83"/>
    </row>
    <row r="154" spans="2:17" s="84" customFormat="1" ht="13.5" thickBot="1" x14ac:dyDescent="0.25">
      <c r="B154" s="110" t="s">
        <v>224</v>
      </c>
      <c r="D154" s="85"/>
      <c r="E154" s="85"/>
      <c r="F154" s="85"/>
      <c r="G154" s="85"/>
      <c r="H154" s="85"/>
      <c r="I154" s="85"/>
      <c r="J154" s="85"/>
      <c r="K154" s="85"/>
      <c r="L154" s="85"/>
      <c r="M154" s="85"/>
      <c r="N154" s="85"/>
      <c r="O154" s="85"/>
      <c r="P154" s="85"/>
      <c r="Q154" s="86"/>
    </row>
  </sheetData>
  <mergeCells count="39">
    <mergeCell ref="B2:Q2"/>
    <mergeCell ref="B3:Q3"/>
    <mergeCell ref="B4:Q4"/>
    <mergeCell ref="B5:D5"/>
    <mergeCell ref="E5:Q5"/>
    <mergeCell ref="B35:D35"/>
    <mergeCell ref="B9:Q9"/>
    <mergeCell ref="B6:D6"/>
    <mergeCell ref="E6:Q6"/>
    <mergeCell ref="E7:P7"/>
    <mergeCell ref="B26:Q26"/>
    <mergeCell ref="B24:D24"/>
    <mergeCell ref="Q7:Q8"/>
    <mergeCell ref="B135:D135"/>
    <mergeCell ref="B124:Q124"/>
    <mergeCell ref="B129:D129"/>
    <mergeCell ref="B131:D131"/>
    <mergeCell ref="B134:D134"/>
    <mergeCell ref="B132:D132"/>
    <mergeCell ref="B83:D83"/>
    <mergeCell ref="B97:D97"/>
    <mergeCell ref="B122:D122"/>
    <mergeCell ref="B99:Q99"/>
    <mergeCell ref="B37:Q37"/>
    <mergeCell ref="B66:Q66"/>
    <mergeCell ref="B111:B112"/>
    <mergeCell ref="C111:C112"/>
    <mergeCell ref="D111:D112"/>
    <mergeCell ref="B95:B96"/>
    <mergeCell ref="C95:C96"/>
    <mergeCell ref="D95:D96"/>
    <mergeCell ref="B91:B92"/>
    <mergeCell ref="C91:C92"/>
    <mergeCell ref="D91:D92"/>
    <mergeCell ref="B93:B94"/>
    <mergeCell ref="C93:C94"/>
    <mergeCell ref="D93:D94"/>
    <mergeCell ref="B85:Q85"/>
    <mergeCell ref="B64:D64"/>
  </mergeCells>
  <phoneticPr fontId="2" type="noConversion"/>
  <pageMargins left="0.78740157499999996" right="0.78740157499999996" top="0.984251969" bottom="0.984251969" header="0.49212598499999999" footer="0.49212598499999999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Gráficos</vt:lpstr>
      </vt:variant>
      <vt:variant>
        <vt:i4>3</vt:i4>
      </vt:variant>
    </vt:vector>
  </HeadingPairs>
  <TitlesOfParts>
    <vt:vector size="4" baseType="lpstr">
      <vt:lpstr>Mes a Mes</vt:lpstr>
      <vt:lpstr>total mensal</vt:lpstr>
      <vt:lpstr>por grupo</vt:lpstr>
      <vt:lpstr>Acumulado mes a mes</vt:lpstr>
    </vt:vector>
  </TitlesOfParts>
  <Manager>Assessor de Informática LD-1</Manager>
  <Company>Associação Internacional de Lions Clubes - Distrito LD-1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AME Lions Clubes</dc:title>
  <dc:subject>Planilha de avaliação mensal</dc:subject>
  <dc:creator>CL Carlos Eugenio C. de Melo</dc:creator>
  <cp:lastModifiedBy>Carlos Eugenio C. de Melo</cp:lastModifiedBy>
  <dcterms:created xsi:type="dcterms:W3CDTF">2007-08-02T00:17:29Z</dcterms:created>
  <dcterms:modified xsi:type="dcterms:W3CDTF">2013-07-26T13:19:45Z</dcterms:modified>
</cp:coreProperties>
</file>